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Q:\01-Verkauf\40-Dokumentation\Conflict Minerals (CMRT)\"/>
    </mc:Choice>
  </mc:AlternateContent>
  <xr:revisionPtr revIDLastSave="0" documentId="13_ncr:1_{8E4201B3-65B0-44EF-A444-E9F4460FC477}"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05" windowWidth="29040" windowHeight="176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s="1"/>
  <c r="F69" i="6" s="1"/>
  <c r="E4" i="8"/>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X26" i="5" s="1"/>
  <c r="V27" i="5"/>
  <c r="E27" i="5"/>
  <c r="V28" i="5"/>
  <c r="E28" i="5"/>
  <c r="V29" i="5"/>
  <c r="E29" i="5"/>
  <c r="X29" i="5" s="1"/>
  <c r="V30" i="5"/>
  <c r="E30" i="5"/>
  <c r="V31" i="5"/>
  <c r="E31" i="5"/>
  <c r="V32" i="5"/>
  <c r="E32" i="5"/>
  <c r="V33" i="5"/>
  <c r="E33" i="5"/>
  <c r="X33" i="5" s="1"/>
  <c r="V34" i="5"/>
  <c r="E34" i="5"/>
  <c r="V35" i="5"/>
  <c r="E35" i="5"/>
  <c r="V36" i="5"/>
  <c r="E36" i="5"/>
  <c r="V37" i="5"/>
  <c r="E37" i="5"/>
  <c r="V38" i="5"/>
  <c r="E38" i="5"/>
  <c r="V39" i="5"/>
  <c r="E39" i="5"/>
  <c r="V40" i="5"/>
  <c r="E40" i="5"/>
  <c r="V41" i="5"/>
  <c r="E41" i="5"/>
  <c r="X41" i="5" s="1"/>
  <c r="V42" i="5"/>
  <c r="E42" i="5"/>
  <c r="V43" i="5"/>
  <c r="E43" i="5"/>
  <c r="V44" i="5"/>
  <c r="E44" i="5"/>
  <c r="V45" i="5"/>
  <c r="E45" i="5"/>
  <c r="X45" i="5" s="1"/>
  <c r="V46" i="5"/>
  <c r="E46" i="5"/>
  <c r="V47" i="5"/>
  <c r="E47" i="5"/>
  <c r="V48" i="5"/>
  <c r="E48" i="5"/>
  <c r="V49" i="5"/>
  <c r="E49" i="5"/>
  <c r="V50" i="5"/>
  <c r="E50" i="5"/>
  <c r="V51" i="5"/>
  <c r="E51" i="5"/>
  <c r="V52" i="5"/>
  <c r="E52" i="5"/>
  <c r="V53" i="5"/>
  <c r="E53" i="5"/>
  <c r="V54" i="5"/>
  <c r="E54" i="5"/>
  <c r="V55" i="5"/>
  <c r="E55" i="5"/>
  <c r="V56" i="5"/>
  <c r="E56" i="5"/>
  <c r="V57" i="5"/>
  <c r="E57" i="5"/>
  <c r="X57" i="5" s="1"/>
  <c r="V58" i="5"/>
  <c r="E58" i="5"/>
  <c r="V59" i="5"/>
  <c r="E59" i="5"/>
  <c r="V60" i="5"/>
  <c r="E60" i="5"/>
  <c r="V61" i="5"/>
  <c r="E61" i="5"/>
  <c r="X61" i="5" s="1"/>
  <c r="V62" i="5"/>
  <c r="E62" i="5"/>
  <c r="V63" i="5"/>
  <c r="E63" i="5"/>
  <c r="V64" i="5"/>
  <c r="E64" i="5"/>
  <c r="V65" i="5"/>
  <c r="E65" i="5"/>
  <c r="V66" i="5"/>
  <c r="E66" i="5"/>
  <c r="V67" i="5"/>
  <c r="E67" i="5"/>
  <c r="V68" i="5"/>
  <c r="E68" i="5"/>
  <c r="V69" i="5"/>
  <c r="E69" i="5"/>
  <c r="X69" i="5" s="1"/>
  <c r="V70" i="5"/>
  <c r="E70" i="5"/>
  <c r="V71" i="5"/>
  <c r="E71" i="5"/>
  <c r="V72" i="5"/>
  <c r="E72" i="5"/>
  <c r="V73" i="5"/>
  <c r="E73" i="5"/>
  <c r="X73" i="5" s="1"/>
  <c r="V74" i="5"/>
  <c r="E74" i="5"/>
  <c r="X74" i="5" s="1"/>
  <c r="V75" i="5"/>
  <c r="E75" i="5"/>
  <c r="V76" i="5"/>
  <c r="E76" i="5"/>
  <c r="V77" i="5"/>
  <c r="E77" i="5"/>
  <c r="V78" i="5"/>
  <c r="E78" i="5"/>
  <c r="V79" i="5"/>
  <c r="E79" i="5"/>
  <c r="V80" i="5"/>
  <c r="E80" i="5"/>
  <c r="V81" i="5"/>
  <c r="E81" i="5"/>
  <c r="X81" i="5" s="1"/>
  <c r="V82" i="5"/>
  <c r="E82" i="5"/>
  <c r="V83" i="5"/>
  <c r="E83" i="5"/>
  <c r="V84" i="5"/>
  <c r="E84" i="5"/>
  <c r="V85" i="5"/>
  <c r="E85" i="5"/>
  <c r="X85" i="5" s="1"/>
  <c r="V86" i="5"/>
  <c r="E86" i="5"/>
  <c r="V87" i="5"/>
  <c r="E87" i="5"/>
  <c r="V88" i="5"/>
  <c r="E88" i="5"/>
  <c r="V89" i="5"/>
  <c r="E89" i="5"/>
  <c r="X89" i="5" s="1"/>
  <c r="V90" i="5"/>
  <c r="E90" i="5"/>
  <c r="V91" i="5"/>
  <c r="E91" i="5"/>
  <c r="V92" i="5"/>
  <c r="E92" i="5"/>
  <c r="V93" i="5"/>
  <c r="E93" i="5"/>
  <c r="V94" i="5"/>
  <c r="E94" i="5"/>
  <c r="X94" i="5" s="1"/>
  <c r="V95" i="5"/>
  <c r="E95" i="5"/>
  <c r="V96" i="5"/>
  <c r="E96" i="5"/>
  <c r="V97" i="5"/>
  <c r="E97" i="5"/>
  <c r="X97" i="5" s="1"/>
  <c r="V98" i="5"/>
  <c r="E98" i="5"/>
  <c r="V99" i="5"/>
  <c r="E99" i="5"/>
  <c r="V100" i="5"/>
  <c r="E100" i="5"/>
  <c r="V101" i="5"/>
  <c r="E101" i="5"/>
  <c r="V102" i="5"/>
  <c r="E102" i="5"/>
  <c r="V103" i="5"/>
  <c r="E103" i="5"/>
  <c r="V104" i="5"/>
  <c r="E104" i="5"/>
  <c r="V105" i="5"/>
  <c r="E105" i="5"/>
  <c r="X105" i="5" s="1"/>
  <c r="V106" i="5"/>
  <c r="E106" i="5"/>
  <c r="X106" i="5" s="1"/>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X125" i="5" s="1"/>
  <c r="V126" i="5"/>
  <c r="E126" i="5"/>
  <c r="V127" i="5"/>
  <c r="E127" i="5"/>
  <c r="V128" i="5"/>
  <c r="E128" i="5"/>
  <c r="V129" i="5"/>
  <c r="E129" i="5"/>
  <c r="X129" i="5" s="1"/>
  <c r="V130" i="5"/>
  <c r="E130" i="5"/>
  <c r="V131" i="5"/>
  <c r="E131" i="5"/>
  <c r="V132" i="5"/>
  <c r="E132" i="5"/>
  <c r="V133" i="5"/>
  <c r="E133" i="5"/>
  <c r="V134" i="5"/>
  <c r="E134" i="5"/>
  <c r="V135" i="5"/>
  <c r="E135" i="5"/>
  <c r="V136" i="5"/>
  <c r="E136" i="5"/>
  <c r="V137" i="5"/>
  <c r="E137" i="5"/>
  <c r="X137" i="5" s="1"/>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X150" i="5" s="1"/>
  <c r="V151" i="5"/>
  <c r="E151" i="5"/>
  <c r="V152" i="5"/>
  <c r="E152" i="5"/>
  <c r="V153" i="5"/>
  <c r="E153" i="5"/>
  <c r="V154" i="5"/>
  <c r="E154" i="5"/>
  <c r="V155" i="5"/>
  <c r="E155" i="5"/>
  <c r="V156" i="5"/>
  <c r="E156" i="5"/>
  <c r="V157" i="5"/>
  <c r="E157" i="5"/>
  <c r="V158" i="5"/>
  <c r="E158" i="5"/>
  <c r="V159" i="5"/>
  <c r="E159" i="5"/>
  <c r="V160" i="5"/>
  <c r="E160" i="5"/>
  <c r="V161" i="5"/>
  <c r="E161" i="5"/>
  <c r="X161" i="5" s="1"/>
  <c r="V162" i="5"/>
  <c r="E162" i="5"/>
  <c r="V163" i="5"/>
  <c r="E163" i="5"/>
  <c r="V164" i="5"/>
  <c r="E164" i="5"/>
  <c r="V165" i="5"/>
  <c r="E165" i="5"/>
  <c r="V166" i="5"/>
  <c r="E166" i="5"/>
  <c r="V167" i="5"/>
  <c r="E167" i="5"/>
  <c r="V168" i="5"/>
  <c r="E168" i="5"/>
  <c r="V169" i="5"/>
  <c r="E169" i="5"/>
  <c r="X169" i="5" s="1"/>
  <c r="V170" i="5"/>
  <c r="E170" i="5"/>
  <c r="V171" i="5"/>
  <c r="E171" i="5"/>
  <c r="V172" i="5"/>
  <c r="E172" i="5"/>
  <c r="V173" i="5"/>
  <c r="E173" i="5"/>
  <c r="X173" i="5" s="1"/>
  <c r="V174" i="5"/>
  <c r="E174" i="5"/>
  <c r="V175" i="5"/>
  <c r="E175" i="5"/>
  <c r="V176" i="5"/>
  <c r="E176" i="5"/>
  <c r="V177" i="5"/>
  <c r="E177" i="5"/>
  <c r="X177" i="5" s="1"/>
  <c r="V178" i="5"/>
  <c r="E178" i="5"/>
  <c r="V179" i="5"/>
  <c r="E179" i="5"/>
  <c r="V180" i="5"/>
  <c r="E180" i="5"/>
  <c r="V181" i="5"/>
  <c r="E181" i="5"/>
  <c r="V182" i="5"/>
  <c r="E182" i="5"/>
  <c r="V183" i="5"/>
  <c r="E183" i="5"/>
  <c r="V184" i="5"/>
  <c r="E184" i="5"/>
  <c r="V185" i="5"/>
  <c r="E185" i="5"/>
  <c r="X185" i="5" s="1"/>
  <c r="V186" i="5"/>
  <c r="E186" i="5"/>
  <c r="V187" i="5"/>
  <c r="E187" i="5"/>
  <c r="V188" i="5"/>
  <c r="E188" i="5"/>
  <c r="V189" i="5"/>
  <c r="E189" i="5"/>
  <c r="V190" i="5"/>
  <c r="E190" i="5"/>
  <c r="V191" i="5"/>
  <c r="E191" i="5"/>
  <c r="V192" i="5"/>
  <c r="E192" i="5"/>
  <c r="V193" i="5"/>
  <c r="E193" i="5"/>
  <c r="X193" i="5" s="1"/>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X209" i="5" s="1"/>
  <c r="V210" i="5"/>
  <c r="E210" i="5"/>
  <c r="X210" i="5" s="1"/>
  <c r="V211" i="5"/>
  <c r="E211" i="5"/>
  <c r="V212" i="5"/>
  <c r="E212" i="5"/>
  <c r="V213" i="5"/>
  <c r="E213" i="5"/>
  <c r="X213" i="5" s="1"/>
  <c r="V214" i="5"/>
  <c r="E214" i="5"/>
  <c r="V215" i="5"/>
  <c r="E215" i="5"/>
  <c r="V216" i="5"/>
  <c r="E216" i="5"/>
  <c r="V217" i="5"/>
  <c r="E217" i="5"/>
  <c r="V218" i="5"/>
  <c r="E218" i="5"/>
  <c r="V219" i="5"/>
  <c r="E219" i="5"/>
  <c r="V220" i="5"/>
  <c r="E220" i="5"/>
  <c r="V221" i="5"/>
  <c r="E221" i="5"/>
  <c r="V222" i="5"/>
  <c r="E222" i="5"/>
  <c r="V223" i="5"/>
  <c r="E223" i="5"/>
  <c r="V224" i="5"/>
  <c r="E224" i="5"/>
  <c r="V225" i="5"/>
  <c r="E225" i="5"/>
  <c r="X225" i="5" s="1"/>
  <c r="V226" i="5"/>
  <c r="E226" i="5"/>
  <c r="V227" i="5"/>
  <c r="E227" i="5"/>
  <c r="V228" i="5"/>
  <c r="E228" i="5"/>
  <c r="V229" i="5"/>
  <c r="E229" i="5"/>
  <c r="X229" i="5" s="1"/>
  <c r="V230" i="5"/>
  <c r="E230" i="5"/>
  <c r="V231" i="5"/>
  <c r="E231" i="5"/>
  <c r="V232" i="5"/>
  <c r="E232" i="5"/>
  <c r="V233" i="5"/>
  <c r="E233" i="5"/>
  <c r="V234" i="5"/>
  <c r="E234" i="5"/>
  <c r="V235" i="5"/>
  <c r="E235" i="5"/>
  <c r="V236" i="5"/>
  <c r="E236" i="5"/>
  <c r="V237" i="5"/>
  <c r="E237" i="5"/>
  <c r="X237" i="5" s="1"/>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X269" i="5" s="1"/>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X289" i="5" s="1"/>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X341" i="5" s="1"/>
  <c r="V342" i="5"/>
  <c r="E342" i="5"/>
  <c r="V343" i="5"/>
  <c r="E343" i="5"/>
  <c r="V344" i="5"/>
  <c r="E344" i="5"/>
  <c r="V345" i="5"/>
  <c r="E345" i="5"/>
  <c r="V346" i="5"/>
  <c r="E346" i="5"/>
  <c r="V347" i="5"/>
  <c r="E347" i="5"/>
  <c r="V348" i="5"/>
  <c r="E348" i="5"/>
  <c r="V349" i="5"/>
  <c r="E349" i="5"/>
  <c r="X349" i="5" s="1"/>
  <c r="V350" i="5"/>
  <c r="E350" i="5"/>
  <c r="V351" i="5"/>
  <c r="E351" i="5"/>
  <c r="V352" i="5"/>
  <c r="E352" i="5"/>
  <c r="V353" i="5"/>
  <c r="E353" i="5"/>
  <c r="V354" i="5"/>
  <c r="E354" i="5"/>
  <c r="V355" i="5"/>
  <c r="E355" i="5"/>
  <c r="V356" i="5"/>
  <c r="E356" i="5"/>
  <c r="V357" i="5"/>
  <c r="E357" i="5"/>
  <c r="V358" i="5"/>
  <c r="E358" i="5"/>
  <c r="V359" i="5"/>
  <c r="E359" i="5"/>
  <c r="V360" i="5"/>
  <c r="E360" i="5"/>
  <c r="V361" i="5"/>
  <c r="E361" i="5"/>
  <c r="X361" i="5" s="1"/>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X377" i="5" s="1"/>
  <c r="V378" i="5"/>
  <c r="E378" i="5"/>
  <c r="V379" i="5"/>
  <c r="E379" i="5"/>
  <c r="V380" i="5"/>
  <c r="E380" i="5"/>
  <c r="V381" i="5"/>
  <c r="E381" i="5"/>
  <c r="V382" i="5"/>
  <c r="E382" i="5"/>
  <c r="V383" i="5"/>
  <c r="E383" i="5"/>
  <c r="V384" i="5"/>
  <c r="E384" i="5"/>
  <c r="V385" i="5"/>
  <c r="E385" i="5"/>
  <c r="X385" i="5" s="1"/>
  <c r="V386" i="5"/>
  <c r="E386" i="5"/>
  <c r="V387" i="5"/>
  <c r="E387" i="5"/>
  <c r="V388" i="5"/>
  <c r="E388" i="5"/>
  <c r="V389" i="5"/>
  <c r="E389" i="5"/>
  <c r="X389" i="5" s="1"/>
  <c r="V390" i="5"/>
  <c r="E390" i="5"/>
  <c r="V391" i="5"/>
  <c r="E391" i="5"/>
  <c r="V392" i="5"/>
  <c r="E392" i="5"/>
  <c r="V393" i="5"/>
  <c r="E393" i="5"/>
  <c r="X393" i="5" s="1"/>
  <c r="V394" i="5"/>
  <c r="E394" i="5"/>
  <c r="V395" i="5"/>
  <c r="E395" i="5"/>
  <c r="V396" i="5"/>
  <c r="E396" i="5"/>
  <c r="V397" i="5"/>
  <c r="E397" i="5"/>
  <c r="X397" i="5" s="1"/>
  <c r="V398" i="5"/>
  <c r="E398" i="5"/>
  <c r="V399" i="5"/>
  <c r="E399" i="5"/>
  <c r="V400" i="5"/>
  <c r="E400" i="5"/>
  <c r="V401" i="5"/>
  <c r="E401" i="5"/>
  <c r="V402" i="5"/>
  <c r="E402" i="5"/>
  <c r="V403" i="5"/>
  <c r="E403" i="5"/>
  <c r="V404" i="5"/>
  <c r="E404" i="5"/>
  <c r="V405" i="5"/>
  <c r="E405" i="5"/>
  <c r="X405" i="5" s="1"/>
  <c r="V406" i="5"/>
  <c r="E406" i="5"/>
  <c r="V407" i="5"/>
  <c r="E407" i="5"/>
  <c r="V408" i="5"/>
  <c r="E408" i="5"/>
  <c r="V409" i="5"/>
  <c r="E409" i="5"/>
  <c r="V410" i="5"/>
  <c r="E410" i="5"/>
  <c r="V411" i="5"/>
  <c r="E411" i="5"/>
  <c r="V412" i="5"/>
  <c r="E412" i="5"/>
  <c r="V413" i="5"/>
  <c r="E413" i="5"/>
  <c r="X413" i="5" s="1"/>
  <c r="V414" i="5"/>
  <c r="E414" i="5"/>
  <c r="V415" i="5"/>
  <c r="E415" i="5"/>
  <c r="V416" i="5"/>
  <c r="E416" i="5"/>
  <c r="V417" i="5"/>
  <c r="E417" i="5"/>
  <c r="V418" i="5"/>
  <c r="E418" i="5"/>
  <c r="V419" i="5"/>
  <c r="E419" i="5"/>
  <c r="V420" i="5"/>
  <c r="E420" i="5"/>
  <c r="V421" i="5"/>
  <c r="E421" i="5"/>
  <c r="X421" i="5" s="1"/>
  <c r="V422" i="5"/>
  <c r="E422" i="5"/>
  <c r="V423" i="5"/>
  <c r="E423" i="5"/>
  <c r="V424" i="5"/>
  <c r="E424" i="5"/>
  <c r="V425" i="5"/>
  <c r="E425" i="5"/>
  <c r="V426" i="5"/>
  <c r="E426" i="5"/>
  <c r="V427" i="5"/>
  <c r="E427" i="5"/>
  <c r="V428" i="5"/>
  <c r="E428" i="5"/>
  <c r="V429" i="5"/>
  <c r="E429" i="5"/>
  <c r="X429" i="5" s="1"/>
  <c r="V430" i="5"/>
  <c r="E430" i="5"/>
  <c r="V431" i="5"/>
  <c r="E431" i="5"/>
  <c r="V432" i="5"/>
  <c r="E432" i="5"/>
  <c r="V433" i="5"/>
  <c r="E433" i="5"/>
  <c r="V434" i="5"/>
  <c r="E434" i="5"/>
  <c r="V435" i="5"/>
  <c r="E435" i="5"/>
  <c r="V436" i="5"/>
  <c r="E436" i="5"/>
  <c r="V437" i="5"/>
  <c r="E437" i="5"/>
  <c r="X437" i="5" s="1"/>
  <c r="V438" i="5"/>
  <c r="E438" i="5"/>
  <c r="V439" i="5"/>
  <c r="E439" i="5"/>
  <c r="V440" i="5"/>
  <c r="E440" i="5"/>
  <c r="V441" i="5"/>
  <c r="E441" i="5"/>
  <c r="X441" i="5" s="1"/>
  <c r="V442" i="5"/>
  <c r="E442" i="5"/>
  <c r="V443" i="5"/>
  <c r="E443" i="5"/>
  <c r="V444" i="5"/>
  <c r="E444" i="5"/>
  <c r="V445" i="5"/>
  <c r="E445" i="5"/>
  <c r="V446" i="5"/>
  <c r="E446" i="5"/>
  <c r="V447" i="5"/>
  <c r="E447" i="5"/>
  <c r="V448" i="5"/>
  <c r="E448" i="5"/>
  <c r="V449" i="5"/>
  <c r="E449" i="5"/>
  <c r="V450" i="5"/>
  <c r="E450" i="5"/>
  <c r="V451" i="5"/>
  <c r="E451" i="5"/>
  <c r="V452" i="5"/>
  <c r="E452" i="5"/>
  <c r="V453" i="5"/>
  <c r="E453" i="5"/>
  <c r="X453" i="5" s="1"/>
  <c r="V454" i="5"/>
  <c r="E454" i="5"/>
  <c r="V455" i="5"/>
  <c r="E455" i="5"/>
  <c r="V456" i="5"/>
  <c r="E456" i="5"/>
  <c r="V457" i="5"/>
  <c r="E457" i="5"/>
  <c r="X457" i="5" s="1"/>
  <c r="V458" i="5"/>
  <c r="E458" i="5"/>
  <c r="V459" i="5"/>
  <c r="E459" i="5"/>
  <c r="V460" i="5"/>
  <c r="E460" i="5"/>
  <c r="V461" i="5"/>
  <c r="E461" i="5"/>
  <c r="X461" i="5" s="1"/>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X674" i="5" s="1"/>
  <c r="V675" i="5"/>
  <c r="E675" i="5"/>
  <c r="V676" i="5"/>
  <c r="E676" i="5"/>
  <c r="V677" i="5"/>
  <c r="E677" i="5"/>
  <c r="V678" i="5"/>
  <c r="E678" i="5"/>
  <c r="V679" i="5"/>
  <c r="E679" i="5"/>
  <c r="V680" i="5"/>
  <c r="E680" i="5"/>
  <c r="V681" i="5"/>
  <c r="E681" i="5"/>
  <c r="X681" i="5" s="1"/>
  <c r="V682" i="5"/>
  <c r="E682" i="5"/>
  <c r="V683" i="5"/>
  <c r="E683" i="5"/>
  <c r="V684" i="5"/>
  <c r="E684" i="5"/>
  <c r="V685" i="5"/>
  <c r="E685" i="5"/>
  <c r="V686" i="5"/>
  <c r="E686" i="5"/>
  <c r="V687" i="5"/>
  <c r="E687" i="5"/>
  <c r="V688" i="5"/>
  <c r="E688" i="5"/>
  <c r="V689" i="5"/>
  <c r="E689" i="5"/>
  <c r="X689" i="5" s="1"/>
  <c r="V690" i="5"/>
  <c r="E690" i="5"/>
  <c r="V691" i="5"/>
  <c r="E691" i="5"/>
  <c r="V692" i="5"/>
  <c r="E692" i="5"/>
  <c r="V693" i="5"/>
  <c r="E693" i="5"/>
  <c r="V694" i="5"/>
  <c r="E694" i="5"/>
  <c r="X694" i="5" s="1"/>
  <c r="V695" i="5"/>
  <c r="E695" i="5"/>
  <c r="V696" i="5"/>
  <c r="E696" i="5"/>
  <c r="V697" i="5"/>
  <c r="E697" i="5"/>
  <c r="V698" i="5"/>
  <c r="E698" i="5"/>
  <c r="V699" i="5"/>
  <c r="E699" i="5"/>
  <c r="V700" i="5"/>
  <c r="E700" i="5"/>
  <c r="V701" i="5"/>
  <c r="E701" i="5"/>
  <c r="X701" i="5" s="1"/>
  <c r="V702" i="5"/>
  <c r="E702" i="5"/>
  <c r="V703" i="5"/>
  <c r="E703" i="5"/>
  <c r="V704" i="5"/>
  <c r="E704" i="5"/>
  <c r="V705" i="5"/>
  <c r="E705" i="5"/>
  <c r="X705" i="5" s="1"/>
  <c r="V706" i="5"/>
  <c r="E706" i="5"/>
  <c r="V707" i="5"/>
  <c r="E707" i="5"/>
  <c r="V708" i="5"/>
  <c r="E708" i="5"/>
  <c r="V709" i="5"/>
  <c r="E709" i="5"/>
  <c r="X709" i="5" s="1"/>
  <c r="V710" i="5"/>
  <c r="E710" i="5"/>
  <c r="V711" i="5"/>
  <c r="E711" i="5"/>
  <c r="V712" i="5"/>
  <c r="E712" i="5"/>
  <c r="V713" i="5"/>
  <c r="E713" i="5"/>
  <c r="V714" i="5"/>
  <c r="E714" i="5"/>
  <c r="V715" i="5"/>
  <c r="E715" i="5"/>
  <c r="V716" i="5"/>
  <c r="E716" i="5"/>
  <c r="V717" i="5"/>
  <c r="E717" i="5"/>
  <c r="V718" i="5"/>
  <c r="E718" i="5"/>
  <c r="V719" i="5"/>
  <c r="E719" i="5"/>
  <c r="V720" i="5"/>
  <c r="E720" i="5"/>
  <c r="V721" i="5"/>
  <c r="E721" i="5"/>
  <c r="X721" i="5" s="1"/>
  <c r="V722" i="5"/>
  <c r="E722" i="5"/>
  <c r="X722" i="5" s="1"/>
  <c r="V723" i="5"/>
  <c r="E723" i="5"/>
  <c r="V724" i="5"/>
  <c r="E724" i="5"/>
  <c r="V725" i="5"/>
  <c r="E725" i="5"/>
  <c r="X725" i="5" s="1"/>
  <c r="V726" i="5"/>
  <c r="E726" i="5"/>
  <c r="X726" i="5" s="1"/>
  <c r="V727" i="5"/>
  <c r="E727" i="5"/>
  <c r="V728" i="5"/>
  <c r="E728" i="5"/>
  <c r="V729" i="5"/>
  <c r="E729" i="5"/>
  <c r="X729" i="5" s="1"/>
  <c r="V730" i="5"/>
  <c r="E730" i="5"/>
  <c r="V731" i="5"/>
  <c r="E731" i="5"/>
  <c r="V732" i="5"/>
  <c r="E732" i="5"/>
  <c r="V733" i="5"/>
  <c r="E733" i="5"/>
  <c r="X733" i="5" s="1"/>
  <c r="V734" i="5"/>
  <c r="E734" i="5"/>
  <c r="X734" i="5" s="1"/>
  <c r="V735" i="5"/>
  <c r="E735" i="5"/>
  <c r="V736" i="5"/>
  <c r="E736" i="5"/>
  <c r="V737" i="5"/>
  <c r="E737" i="5"/>
  <c r="V738" i="5"/>
  <c r="E738" i="5"/>
  <c r="V739" i="5"/>
  <c r="E739" i="5"/>
  <c r="V740" i="5"/>
  <c r="E740" i="5"/>
  <c r="V741" i="5"/>
  <c r="E741" i="5"/>
  <c r="V742" i="5"/>
  <c r="E742" i="5"/>
  <c r="X742" i="5" s="1"/>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X758" i="5" s="1"/>
  <c r="V759" i="5"/>
  <c r="E759" i="5"/>
  <c r="V760" i="5"/>
  <c r="E760" i="5"/>
  <c r="V761" i="5"/>
  <c r="E761" i="5"/>
  <c r="X761" i="5" s="1"/>
  <c r="V762" i="5"/>
  <c r="E762" i="5"/>
  <c r="V763" i="5"/>
  <c r="E763" i="5"/>
  <c r="V764" i="5"/>
  <c r="E764" i="5"/>
  <c r="V765" i="5"/>
  <c r="E765" i="5"/>
  <c r="V766" i="5"/>
  <c r="E766" i="5"/>
  <c r="V767" i="5"/>
  <c r="E767" i="5"/>
  <c r="V768" i="5"/>
  <c r="E768" i="5"/>
  <c r="V769" i="5"/>
  <c r="E769" i="5"/>
  <c r="X769" i="5" s="1"/>
  <c r="V770" i="5"/>
  <c r="E770" i="5"/>
  <c r="V771" i="5"/>
  <c r="E771" i="5"/>
  <c r="V772" i="5"/>
  <c r="E772" i="5"/>
  <c r="V773" i="5"/>
  <c r="E773" i="5"/>
  <c r="X773" i="5" s="1"/>
  <c r="V774" i="5"/>
  <c r="E774" i="5"/>
  <c r="V775" i="5"/>
  <c r="E775" i="5"/>
  <c r="V776" i="5"/>
  <c r="E776" i="5"/>
  <c r="V777" i="5"/>
  <c r="E777" i="5"/>
  <c r="V778" i="5"/>
  <c r="E778" i="5"/>
  <c r="V779" i="5"/>
  <c r="E779" i="5"/>
  <c r="V780" i="5"/>
  <c r="E780" i="5"/>
  <c r="V781" i="5"/>
  <c r="E781" i="5"/>
  <c r="X781" i="5" s="1"/>
  <c r="V782" i="5"/>
  <c r="E782" i="5"/>
  <c r="V783" i="5"/>
  <c r="E783" i="5"/>
  <c r="V784" i="5"/>
  <c r="E784" i="5"/>
  <c r="V785" i="5"/>
  <c r="E785" i="5"/>
  <c r="V786" i="5"/>
  <c r="E786" i="5"/>
  <c r="X786" i="5" s="1"/>
  <c r="V787" i="5"/>
  <c r="E787" i="5"/>
  <c r="V788" i="5"/>
  <c r="E788" i="5"/>
  <c r="V789" i="5"/>
  <c r="E789" i="5"/>
  <c r="X789" i="5" s="1"/>
  <c r="V790" i="5"/>
  <c r="E790" i="5"/>
  <c r="X790" i="5" s="1"/>
  <c r="V791" i="5"/>
  <c r="E791" i="5"/>
  <c r="V792" i="5"/>
  <c r="E792" i="5"/>
  <c r="V793" i="5"/>
  <c r="E793" i="5"/>
  <c r="X793" i="5" s="1"/>
  <c r="V794" i="5"/>
  <c r="E794" i="5"/>
  <c r="V795" i="5"/>
  <c r="E795" i="5"/>
  <c r="V796" i="5"/>
  <c r="E796" i="5"/>
  <c r="V797" i="5"/>
  <c r="E797" i="5"/>
  <c r="V798" i="5"/>
  <c r="E798" i="5"/>
  <c r="V799" i="5"/>
  <c r="E799" i="5"/>
  <c r="V800" i="5"/>
  <c r="E800" i="5"/>
  <c r="V801" i="5"/>
  <c r="E801" i="5"/>
  <c r="V802" i="5"/>
  <c r="E802" i="5"/>
  <c r="V803" i="5"/>
  <c r="E803" i="5"/>
  <c r="V804" i="5"/>
  <c r="E804" i="5"/>
  <c r="V805" i="5"/>
  <c r="E805" i="5"/>
  <c r="X805" i="5" s="1"/>
  <c r="V806" i="5"/>
  <c r="E806" i="5"/>
  <c r="V807" i="5"/>
  <c r="E807" i="5"/>
  <c r="V808" i="5"/>
  <c r="E808" i="5"/>
  <c r="V809" i="5"/>
  <c r="E809" i="5"/>
  <c r="X809" i="5" s="1"/>
  <c r="V810" i="5"/>
  <c r="E810" i="5"/>
  <c r="V811" i="5"/>
  <c r="E811" i="5"/>
  <c r="V812" i="5"/>
  <c r="E812" i="5"/>
  <c r="V813" i="5"/>
  <c r="E813" i="5"/>
  <c r="X813" i="5" s="1"/>
  <c r="V814" i="5"/>
  <c r="E814" i="5"/>
  <c r="V815" i="5"/>
  <c r="E815" i="5"/>
  <c r="V816" i="5"/>
  <c r="E816" i="5"/>
  <c r="V817" i="5"/>
  <c r="E817" i="5"/>
  <c r="V818" i="5"/>
  <c r="E818" i="5"/>
  <c r="V819" i="5"/>
  <c r="E819" i="5"/>
  <c r="V820" i="5"/>
  <c r="E820" i="5"/>
  <c r="V821" i="5"/>
  <c r="E821" i="5"/>
  <c r="X821" i="5" s="1"/>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X862" i="5" s="1"/>
  <c r="V863" i="5"/>
  <c r="E863" i="5"/>
  <c r="V864" i="5"/>
  <c r="E864" i="5"/>
  <c r="V865" i="5"/>
  <c r="E865" i="5"/>
  <c r="V866" i="5"/>
  <c r="E866" i="5"/>
  <c r="V867" i="5"/>
  <c r="E867" i="5"/>
  <c r="V868" i="5"/>
  <c r="E868" i="5"/>
  <c r="V869" i="5"/>
  <c r="E869" i="5"/>
  <c r="V870" i="5"/>
  <c r="E870" i="5"/>
  <c r="V871" i="5"/>
  <c r="E871" i="5"/>
  <c r="V872" i="5"/>
  <c r="E872" i="5"/>
  <c r="V873" i="5"/>
  <c r="E873" i="5"/>
  <c r="X873" i="5" s="1"/>
  <c r="V874" i="5"/>
  <c r="E874" i="5"/>
  <c r="V875" i="5"/>
  <c r="E875" i="5"/>
  <c r="V876" i="5"/>
  <c r="E876" i="5"/>
  <c r="V877" i="5"/>
  <c r="E877" i="5"/>
  <c r="V878" i="5"/>
  <c r="E878" i="5"/>
  <c r="X878" i="5" s="1"/>
  <c r="V879" i="5"/>
  <c r="E879" i="5"/>
  <c r="V880" i="5"/>
  <c r="E880" i="5"/>
  <c r="V881" i="5"/>
  <c r="E881" i="5"/>
  <c r="V882" i="5"/>
  <c r="E882" i="5"/>
  <c r="V883" i="5"/>
  <c r="E883" i="5"/>
  <c r="V884" i="5"/>
  <c r="E884" i="5"/>
  <c r="V885" i="5"/>
  <c r="E885" i="5"/>
  <c r="V886" i="5"/>
  <c r="E886" i="5"/>
  <c r="V887" i="5"/>
  <c r="E887" i="5"/>
  <c r="V888" i="5"/>
  <c r="E888" i="5"/>
  <c r="V889" i="5"/>
  <c r="E889" i="5"/>
  <c r="X889" i="5" s="1"/>
  <c r="V890" i="5"/>
  <c r="E890" i="5"/>
  <c r="V891" i="5"/>
  <c r="E891" i="5"/>
  <c r="V892" i="5"/>
  <c r="E892" i="5"/>
  <c r="V893" i="5"/>
  <c r="E893" i="5"/>
  <c r="X893" i="5" s="1"/>
  <c r="V894" i="5"/>
  <c r="E894" i="5"/>
  <c r="V895" i="5"/>
  <c r="E895" i="5"/>
  <c r="V896" i="5"/>
  <c r="E896" i="5"/>
  <c r="V897" i="5"/>
  <c r="E897" i="5"/>
  <c r="X897" i="5" s="1"/>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X910" i="5" s="1"/>
  <c r="V911" i="5"/>
  <c r="E911" i="5"/>
  <c r="V912" i="5"/>
  <c r="E912" i="5"/>
  <c r="V913" i="5"/>
  <c r="E913" i="5"/>
  <c r="X913" i="5" s="1"/>
  <c r="V914" i="5"/>
  <c r="E914" i="5"/>
  <c r="V915" i="5"/>
  <c r="E915" i="5"/>
  <c r="V916" i="5"/>
  <c r="E916" i="5"/>
  <c r="V917" i="5"/>
  <c r="E917" i="5"/>
  <c r="X917" i="5" s="1"/>
  <c r="V918" i="5"/>
  <c r="E918" i="5"/>
  <c r="V919" i="5"/>
  <c r="E919" i="5"/>
  <c r="V920" i="5"/>
  <c r="E920" i="5"/>
  <c r="V921" i="5"/>
  <c r="E921" i="5"/>
  <c r="V922" i="5"/>
  <c r="E922" i="5"/>
  <c r="V923" i="5"/>
  <c r="E923" i="5"/>
  <c r="V924" i="5"/>
  <c r="E924" i="5"/>
  <c r="V925" i="5"/>
  <c r="E925" i="5"/>
  <c r="X925" i="5" s="1"/>
  <c r="V926" i="5"/>
  <c r="E926" i="5"/>
  <c r="V927" i="5"/>
  <c r="E927" i="5"/>
  <c r="V928" i="5"/>
  <c r="E928" i="5"/>
  <c r="V929" i="5"/>
  <c r="E929" i="5"/>
  <c r="X929" i="5" s="1"/>
  <c r="V930" i="5"/>
  <c r="E930" i="5"/>
  <c r="V931" i="5"/>
  <c r="E931" i="5"/>
  <c r="V932" i="5"/>
  <c r="E932" i="5"/>
  <c r="V933" i="5"/>
  <c r="E933" i="5"/>
  <c r="X933" i="5" s="1"/>
  <c r="V934" i="5"/>
  <c r="E934" i="5"/>
  <c r="X934" i="5" s="1"/>
  <c r="V935" i="5"/>
  <c r="E935" i="5"/>
  <c r="V936" i="5"/>
  <c r="E936" i="5"/>
  <c r="V937" i="5"/>
  <c r="E937" i="5"/>
  <c r="X937" i="5" s="1"/>
  <c r="V938" i="5"/>
  <c r="E938" i="5"/>
  <c r="X938" i="5" s="1"/>
  <c r="V939" i="5"/>
  <c r="E939" i="5"/>
  <c r="V940" i="5"/>
  <c r="E940" i="5"/>
  <c r="V941" i="5"/>
  <c r="E941" i="5"/>
  <c r="V942" i="5"/>
  <c r="E942" i="5"/>
  <c r="V943" i="5"/>
  <c r="E943" i="5"/>
  <c r="V944" i="5"/>
  <c r="E944" i="5"/>
  <c r="V945" i="5"/>
  <c r="E945" i="5"/>
  <c r="V946" i="5"/>
  <c r="E946" i="5"/>
  <c r="V947" i="5"/>
  <c r="E947" i="5"/>
  <c r="V948" i="5"/>
  <c r="E948" i="5"/>
  <c r="V949" i="5"/>
  <c r="E949" i="5"/>
  <c r="X949" i="5" s="1"/>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X962" i="5" s="1"/>
  <c r="V963" i="5"/>
  <c r="E963" i="5"/>
  <c r="V964" i="5"/>
  <c r="E964" i="5"/>
  <c r="V965" i="5"/>
  <c r="E965" i="5"/>
  <c r="X965" i="5" s="1"/>
  <c r="V966" i="5"/>
  <c r="E966" i="5"/>
  <c r="X966" i="5" s="1"/>
  <c r="V967" i="5"/>
  <c r="E967" i="5"/>
  <c r="V968" i="5"/>
  <c r="E968" i="5"/>
  <c r="V969" i="5"/>
  <c r="E969" i="5"/>
  <c r="V970" i="5"/>
  <c r="E970" i="5"/>
  <c r="V971" i="5"/>
  <c r="E971" i="5"/>
  <c r="V972" i="5"/>
  <c r="E972" i="5"/>
  <c r="V973" i="5"/>
  <c r="E973" i="5"/>
  <c r="X973" i="5" s="1"/>
  <c r="V974" i="5"/>
  <c r="E974" i="5"/>
  <c r="V975" i="5"/>
  <c r="E975" i="5"/>
  <c r="V976" i="5"/>
  <c r="E976" i="5"/>
  <c r="V977" i="5"/>
  <c r="E977" i="5"/>
  <c r="V978" i="5"/>
  <c r="E978" i="5"/>
  <c r="V979" i="5"/>
  <c r="E979" i="5"/>
  <c r="V980" i="5"/>
  <c r="E980" i="5"/>
  <c r="V981" i="5"/>
  <c r="E981" i="5"/>
  <c r="X981" i="5" s="1"/>
  <c r="V982" i="5"/>
  <c r="E982" i="5"/>
  <c r="V983" i="5"/>
  <c r="E983" i="5"/>
  <c r="V984" i="5"/>
  <c r="E984" i="5"/>
  <c r="V985" i="5"/>
  <c r="E985" i="5"/>
  <c r="V986" i="5"/>
  <c r="E986" i="5"/>
  <c r="V987" i="5"/>
  <c r="E987" i="5"/>
  <c r="V988" i="5"/>
  <c r="E988" i="5"/>
  <c r="V989" i="5"/>
  <c r="E989" i="5"/>
  <c r="V990" i="5"/>
  <c r="E990" i="5"/>
  <c r="X990" i="5" s="1"/>
  <c r="V991" i="5"/>
  <c r="E991" i="5"/>
  <c r="V992" i="5"/>
  <c r="E992" i="5"/>
  <c r="V993" i="5"/>
  <c r="E993" i="5"/>
  <c r="V994" i="5"/>
  <c r="E994" i="5"/>
  <c r="V995" i="5"/>
  <c r="E995" i="5"/>
  <c r="V996" i="5"/>
  <c r="E996" i="5"/>
  <c r="V997" i="5"/>
  <c r="E997" i="5"/>
  <c r="V998" i="5"/>
  <c r="E998" i="5"/>
  <c r="V999" i="5"/>
  <c r="E999" i="5"/>
  <c r="V1000" i="5"/>
  <c r="E1000" i="5"/>
  <c r="V1001" i="5"/>
  <c r="E1001" i="5"/>
  <c r="X1001" i="5" s="1"/>
  <c r="V1002" i="5"/>
  <c r="E1002" i="5"/>
  <c r="V1003" i="5"/>
  <c r="E1003" i="5"/>
  <c r="V1004" i="5"/>
  <c r="E1004" i="5"/>
  <c r="V1005" i="5"/>
  <c r="E1005" i="5"/>
  <c r="V1006" i="5"/>
  <c r="E1006" i="5"/>
  <c r="X1006" i="5" s="1"/>
  <c r="V1007" i="5"/>
  <c r="E1007" i="5"/>
  <c r="V1008" i="5"/>
  <c r="E1008" i="5"/>
  <c r="V1009" i="5"/>
  <c r="E1009" i="5"/>
  <c r="X1009" i="5" s="1"/>
  <c r="V1010" i="5"/>
  <c r="E1010" i="5"/>
  <c r="X1010" i="5" s="1"/>
  <c r="V1011" i="5"/>
  <c r="E1011" i="5"/>
  <c r="V1012" i="5"/>
  <c r="E1012" i="5"/>
  <c r="V1013" i="5"/>
  <c r="E1013" i="5"/>
  <c r="X1013" i="5" s="1"/>
  <c r="V1014" i="5"/>
  <c r="E1014" i="5"/>
  <c r="V1015" i="5"/>
  <c r="E1015" i="5"/>
  <c r="V1016" i="5"/>
  <c r="E1016" i="5"/>
  <c r="V1017" i="5"/>
  <c r="E1017" i="5"/>
  <c r="V1018" i="5"/>
  <c r="E1018" i="5"/>
  <c r="X1018" i="5" s="1"/>
  <c r="V1019" i="5"/>
  <c r="E1019" i="5"/>
  <c r="V1020" i="5"/>
  <c r="E1020" i="5"/>
  <c r="V1021" i="5"/>
  <c r="E1021" i="5"/>
  <c r="V1022" i="5"/>
  <c r="E1022" i="5"/>
  <c r="X1022" i="5" s="1"/>
  <c r="V1023" i="5"/>
  <c r="E1023" i="5"/>
  <c r="V1024" i="5"/>
  <c r="E1024" i="5"/>
  <c r="V1025" i="5"/>
  <c r="E1025" i="5"/>
  <c r="V1026" i="5"/>
  <c r="E1026" i="5"/>
  <c r="X1026" i="5" s="1"/>
  <c r="V1027" i="5"/>
  <c r="E1027" i="5"/>
  <c r="V1028" i="5"/>
  <c r="E1028" i="5"/>
  <c r="V1029" i="5"/>
  <c r="E1029" i="5"/>
  <c r="V1030" i="5"/>
  <c r="E1030" i="5"/>
  <c r="X1030" i="5" s="1"/>
  <c r="V1031" i="5"/>
  <c r="E1031" i="5"/>
  <c r="V1032" i="5"/>
  <c r="E1032" i="5"/>
  <c r="V1033" i="5"/>
  <c r="E1033" i="5"/>
  <c r="V1034" i="5"/>
  <c r="E1034" i="5"/>
  <c r="X1034" i="5" s="1"/>
  <c r="V1035" i="5"/>
  <c r="E1035" i="5"/>
  <c r="V1036" i="5"/>
  <c r="E1036" i="5"/>
  <c r="V1037" i="5"/>
  <c r="E1037" i="5"/>
  <c r="X1037" i="5" s="1"/>
  <c r="V1038" i="5"/>
  <c r="E1038" i="5"/>
  <c r="X1038" i="5" s="1"/>
  <c r="V1039" i="5"/>
  <c r="E1039" i="5"/>
  <c r="V1040" i="5"/>
  <c r="E1040" i="5"/>
  <c r="V1041" i="5"/>
  <c r="E1041" i="5"/>
  <c r="V1042" i="5"/>
  <c r="E1042" i="5"/>
  <c r="V1043" i="5"/>
  <c r="E1043" i="5"/>
  <c r="V1044" i="5"/>
  <c r="E1044" i="5"/>
  <c r="V1045" i="5"/>
  <c r="E1045" i="5"/>
  <c r="V1046" i="5"/>
  <c r="E1046" i="5"/>
  <c r="X1046" i="5" s="1"/>
  <c r="V1047" i="5"/>
  <c r="E1047" i="5"/>
  <c r="V1048" i="5"/>
  <c r="E1048" i="5"/>
  <c r="V1049" i="5"/>
  <c r="E1049" i="5"/>
  <c r="V1050" i="5"/>
  <c r="E1050" i="5"/>
  <c r="V1051" i="5"/>
  <c r="E1051" i="5"/>
  <c r="V1052" i="5"/>
  <c r="E1052" i="5"/>
  <c r="V1053" i="5"/>
  <c r="E1053" i="5"/>
  <c r="V1054" i="5"/>
  <c r="E1054" i="5"/>
  <c r="X1054" i="5" s="1"/>
  <c r="V1055" i="5"/>
  <c r="E1055" i="5"/>
  <c r="V1056" i="5"/>
  <c r="E1056" i="5"/>
  <c r="V1057" i="5"/>
  <c r="E1057" i="5"/>
  <c r="V1058" i="5"/>
  <c r="E1058" i="5"/>
  <c r="V1059" i="5"/>
  <c r="E1059" i="5"/>
  <c r="V1060" i="5"/>
  <c r="E1060" i="5"/>
  <c r="V1061" i="5"/>
  <c r="E1061" i="5"/>
  <c r="V1062" i="5"/>
  <c r="E1062" i="5"/>
  <c r="X1062" i="5" s="1"/>
  <c r="V1063" i="5"/>
  <c r="E1063" i="5"/>
  <c r="V1064" i="5"/>
  <c r="E1064" i="5"/>
  <c r="V1065" i="5"/>
  <c r="E1065" i="5"/>
  <c r="V1066" i="5"/>
  <c r="E1066" i="5"/>
  <c r="X1066" i="5" s="1"/>
  <c r="V1067" i="5"/>
  <c r="E1067" i="5"/>
  <c r="V1068" i="5"/>
  <c r="E1068" i="5"/>
  <c r="V1069" i="5"/>
  <c r="E1069" i="5"/>
  <c r="X1069" i="5" s="1"/>
  <c r="V1070" i="5"/>
  <c r="E1070" i="5"/>
  <c r="V1071" i="5"/>
  <c r="E1071" i="5"/>
  <c r="V1072" i="5"/>
  <c r="E1072" i="5"/>
  <c r="V1073" i="5"/>
  <c r="E1073" i="5"/>
  <c r="V1074" i="5"/>
  <c r="E1074" i="5"/>
  <c r="V1075" i="5"/>
  <c r="E1075" i="5"/>
  <c r="V1076" i="5"/>
  <c r="E1076" i="5"/>
  <c r="V1077" i="5"/>
  <c r="E1077" i="5"/>
  <c r="V1078" i="5"/>
  <c r="E1078" i="5"/>
  <c r="X1078" i="5" s="1"/>
  <c r="V1079" i="5"/>
  <c r="E1079" i="5"/>
  <c r="V1080" i="5"/>
  <c r="E1080" i="5"/>
  <c r="V1081" i="5"/>
  <c r="E1081" i="5"/>
  <c r="V1082" i="5"/>
  <c r="E1082" i="5"/>
  <c r="X1082" i="5" s="1"/>
  <c r="V1083" i="5"/>
  <c r="E1083" i="5"/>
  <c r="V1084" i="5"/>
  <c r="E1084" i="5"/>
  <c r="V1085" i="5"/>
  <c r="E1085" i="5"/>
  <c r="V1086" i="5"/>
  <c r="E1086" i="5"/>
  <c r="V1087" i="5"/>
  <c r="E1087" i="5"/>
  <c r="V1088" i="5"/>
  <c r="E1088" i="5"/>
  <c r="V1089" i="5"/>
  <c r="E1089" i="5"/>
  <c r="X1089" i="5" s="1"/>
  <c r="V1090" i="5"/>
  <c r="E1090" i="5"/>
  <c r="X1090" i="5" s="1"/>
  <c r="V1091" i="5"/>
  <c r="E1091" i="5"/>
  <c r="V1092" i="5"/>
  <c r="E1092" i="5"/>
  <c r="V1093" i="5"/>
  <c r="E1093" i="5"/>
  <c r="V1094" i="5"/>
  <c r="E1094" i="5"/>
  <c r="X1094" i="5" s="1"/>
  <c r="V1095" i="5"/>
  <c r="E1095" i="5"/>
  <c r="V1096" i="5"/>
  <c r="E1096" i="5"/>
  <c r="V1097" i="5"/>
  <c r="E1097" i="5"/>
  <c r="V1098" i="5"/>
  <c r="E1098" i="5"/>
  <c r="V1099" i="5"/>
  <c r="E1099" i="5"/>
  <c r="V1100" i="5"/>
  <c r="E1100" i="5"/>
  <c r="V1101" i="5"/>
  <c r="E1101" i="5"/>
  <c r="X1101" i="5" s="1"/>
  <c r="V1102" i="5"/>
  <c r="E1102" i="5"/>
  <c r="V1103" i="5"/>
  <c r="E1103" i="5"/>
  <c r="V1104" i="5"/>
  <c r="E1104" i="5"/>
  <c r="V1105" i="5"/>
  <c r="E1105" i="5"/>
  <c r="X1105" i="5" s="1"/>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X1117" i="5" s="1"/>
  <c r="V1118" i="5"/>
  <c r="E1118" i="5"/>
  <c r="V1119" i="5"/>
  <c r="E1119" i="5"/>
  <c r="V1120" i="5"/>
  <c r="E1120" i="5"/>
  <c r="V1121" i="5"/>
  <c r="E1121" i="5"/>
  <c r="V1122" i="5"/>
  <c r="E1122" i="5"/>
  <c r="V1123" i="5"/>
  <c r="E1123" i="5"/>
  <c r="V1124" i="5"/>
  <c r="E1124" i="5"/>
  <c r="V1125" i="5"/>
  <c r="E1125" i="5"/>
  <c r="X1125" i="5" s="1"/>
  <c r="V1126" i="5"/>
  <c r="E1126" i="5"/>
  <c r="X1126" i="5" s="1"/>
  <c r="V1127" i="5"/>
  <c r="E1127" i="5"/>
  <c r="V1128" i="5"/>
  <c r="E1128" i="5"/>
  <c r="V1129" i="5"/>
  <c r="E1129" i="5"/>
  <c r="V1130" i="5"/>
  <c r="E1130" i="5"/>
  <c r="X1130" i="5" s="1"/>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X1149" i="5" s="1"/>
  <c r="V1150" i="5"/>
  <c r="E1150" i="5"/>
  <c r="V1151" i="5"/>
  <c r="E1151" i="5"/>
  <c r="V1152" i="5"/>
  <c r="E1152" i="5"/>
  <c r="V1153" i="5"/>
  <c r="E1153" i="5"/>
  <c r="V1154" i="5"/>
  <c r="E1154" i="5"/>
  <c r="X1154" i="5" s="1"/>
  <c r="V1155" i="5"/>
  <c r="E1155" i="5"/>
  <c r="V1156" i="5"/>
  <c r="E1156" i="5"/>
  <c r="V1157" i="5"/>
  <c r="E1157" i="5"/>
  <c r="X1157" i="5" s="1"/>
  <c r="V1158" i="5"/>
  <c r="E1158" i="5"/>
  <c r="V1159" i="5"/>
  <c r="E1159" i="5"/>
  <c r="V1160" i="5"/>
  <c r="E1160" i="5"/>
  <c r="V1161" i="5"/>
  <c r="E1161" i="5"/>
  <c r="X1161" i="5" s="1"/>
  <c r="V1162" i="5"/>
  <c r="E1162" i="5"/>
  <c r="V1163" i="5"/>
  <c r="E1163" i="5"/>
  <c r="V1164" i="5"/>
  <c r="E1164" i="5"/>
  <c r="V1165" i="5"/>
  <c r="E1165" i="5"/>
  <c r="X1165" i="5" s="1"/>
  <c r="V1166" i="5"/>
  <c r="E1166" i="5"/>
  <c r="V1167" i="5"/>
  <c r="E1167" i="5"/>
  <c r="V1168" i="5"/>
  <c r="E1168" i="5"/>
  <c r="V1169" i="5"/>
  <c r="E1169" i="5"/>
  <c r="X1169" i="5" s="1"/>
  <c r="V1170" i="5"/>
  <c r="E1170" i="5"/>
  <c r="V1171" i="5"/>
  <c r="E1171" i="5"/>
  <c r="V1172" i="5"/>
  <c r="E1172" i="5"/>
  <c r="V1173" i="5"/>
  <c r="E1173" i="5"/>
  <c r="X1173" i="5" s="1"/>
  <c r="V1174" i="5"/>
  <c r="E1174" i="5"/>
  <c r="V1175" i="5"/>
  <c r="E1175" i="5"/>
  <c r="V1176" i="5"/>
  <c r="E1176" i="5"/>
  <c r="V1177" i="5"/>
  <c r="E1177" i="5"/>
  <c r="X1177" i="5" s="1"/>
  <c r="V1178" i="5"/>
  <c r="E1178" i="5"/>
  <c r="V1179" i="5"/>
  <c r="E1179" i="5"/>
  <c r="V1180" i="5"/>
  <c r="E1180" i="5"/>
  <c r="V1181" i="5"/>
  <c r="E1181" i="5"/>
  <c r="V1182" i="5"/>
  <c r="E1182" i="5"/>
  <c r="V1183" i="5"/>
  <c r="E1183" i="5"/>
  <c r="V1184" i="5"/>
  <c r="E1184" i="5"/>
  <c r="V1185" i="5"/>
  <c r="E1185" i="5"/>
  <c r="X1185" i="5" s="1"/>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X1197" i="5" s="1"/>
  <c r="V1198" i="5"/>
  <c r="E1198" i="5"/>
  <c r="V1199" i="5"/>
  <c r="E1199" i="5"/>
  <c r="V1200" i="5"/>
  <c r="E1200" i="5"/>
  <c r="V1201" i="5"/>
  <c r="E1201" i="5"/>
  <c r="X1201" i="5" s="1"/>
  <c r="V1202" i="5"/>
  <c r="E1202" i="5"/>
  <c r="V1203" i="5"/>
  <c r="E1203" i="5"/>
  <c r="V1204" i="5"/>
  <c r="E1204" i="5"/>
  <c r="V1205" i="5"/>
  <c r="E1205" i="5"/>
  <c r="X1205" i="5" s="1"/>
  <c r="V1206" i="5"/>
  <c r="E1206" i="5"/>
  <c r="V1207" i="5"/>
  <c r="E1207" i="5"/>
  <c r="V1208" i="5"/>
  <c r="E1208" i="5"/>
  <c r="V1209" i="5"/>
  <c r="E1209" i="5"/>
  <c r="V1210" i="5"/>
  <c r="E1210" i="5"/>
  <c r="V1211" i="5"/>
  <c r="E1211" i="5"/>
  <c r="V1212" i="5"/>
  <c r="E1212" i="5"/>
  <c r="V1213" i="5"/>
  <c r="E1213" i="5"/>
  <c r="X1213" i="5" s="1"/>
  <c r="V1214" i="5"/>
  <c r="E1214" i="5"/>
  <c r="V1215" i="5"/>
  <c r="E1215" i="5"/>
  <c r="V1216" i="5"/>
  <c r="E1216" i="5"/>
  <c r="V1217" i="5"/>
  <c r="E1217" i="5"/>
  <c r="X1217" i="5" s="1"/>
  <c r="V1218" i="5"/>
  <c r="E1218" i="5"/>
  <c r="V1219" i="5"/>
  <c r="E1219" i="5"/>
  <c r="V1220" i="5"/>
  <c r="E1220" i="5"/>
  <c r="V1221" i="5"/>
  <c r="E1221" i="5"/>
  <c r="V1222" i="5"/>
  <c r="E1222" i="5"/>
  <c r="V1223" i="5"/>
  <c r="E1223" i="5"/>
  <c r="V1224" i="5"/>
  <c r="E1224" i="5"/>
  <c r="V1225" i="5"/>
  <c r="E1225" i="5"/>
  <c r="X1225" i="5" s="1"/>
  <c r="V1226" i="5"/>
  <c r="E1226" i="5"/>
  <c r="V1227" i="5"/>
  <c r="E1227" i="5"/>
  <c r="V1228" i="5"/>
  <c r="E1228" i="5"/>
  <c r="V1229" i="5"/>
  <c r="E1229" i="5"/>
  <c r="X1229" i="5" s="1"/>
  <c r="V1230" i="5"/>
  <c r="E1230" i="5"/>
  <c r="V1231" i="5"/>
  <c r="E1231" i="5"/>
  <c r="V1232" i="5"/>
  <c r="E1232" i="5"/>
  <c r="V1233" i="5"/>
  <c r="E1233" i="5"/>
  <c r="X1233" i="5" s="1"/>
  <c r="V1234" i="5"/>
  <c r="E1234" i="5"/>
  <c r="V1235" i="5"/>
  <c r="E1235" i="5"/>
  <c r="V1236" i="5"/>
  <c r="E1236" i="5"/>
  <c r="V1237" i="5"/>
  <c r="E1237" i="5"/>
  <c r="X1237" i="5" s="1"/>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X1249" i="5" s="1"/>
  <c r="V1250" i="5"/>
  <c r="E1250" i="5"/>
  <c r="V1251" i="5"/>
  <c r="E1251" i="5"/>
  <c r="V1252" i="5"/>
  <c r="E1252" i="5"/>
  <c r="V1253" i="5"/>
  <c r="E1253" i="5"/>
  <c r="V1254" i="5"/>
  <c r="E1254" i="5"/>
  <c r="V1255" i="5"/>
  <c r="E1255" i="5"/>
  <c r="V1256" i="5"/>
  <c r="E1256" i="5"/>
  <c r="V1257" i="5"/>
  <c r="E1257" i="5"/>
  <c r="X1257" i="5" s="1"/>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X1269" i="5" s="1"/>
  <c r="V1270" i="5"/>
  <c r="E1270" i="5"/>
  <c r="V1271" i="5"/>
  <c r="E1271" i="5"/>
  <c r="V1272" i="5"/>
  <c r="E1272" i="5"/>
  <c r="V1273" i="5"/>
  <c r="E1273" i="5"/>
  <c r="X1273" i="5" s="1"/>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X1293" i="5" s="1"/>
  <c r="V1294" i="5"/>
  <c r="E1294" i="5"/>
  <c r="V1295" i="5"/>
  <c r="E1295" i="5"/>
  <c r="V1296" i="5"/>
  <c r="E1296" i="5"/>
  <c r="V1297" i="5"/>
  <c r="E1297" i="5"/>
  <c r="V1298" i="5"/>
  <c r="E1298" i="5"/>
  <c r="V1299" i="5"/>
  <c r="E1299" i="5"/>
  <c r="V1300" i="5"/>
  <c r="E1300" i="5"/>
  <c r="V1301" i="5"/>
  <c r="E1301" i="5"/>
  <c r="X1301" i="5" s="1"/>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X1321" i="5" s="1"/>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X1333" i="5" s="1"/>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X1345" i="5" s="1"/>
  <c r="V1346" i="5"/>
  <c r="E1346" i="5"/>
  <c r="V1347" i="5"/>
  <c r="E1347" i="5"/>
  <c r="V1348" i="5"/>
  <c r="E1348" i="5"/>
  <c r="V1349" i="5"/>
  <c r="E1349" i="5"/>
  <c r="V1350" i="5"/>
  <c r="E1350" i="5"/>
  <c r="V1351" i="5"/>
  <c r="E1351" i="5"/>
  <c r="V1352" i="5"/>
  <c r="E1352" i="5"/>
  <c r="V1353" i="5"/>
  <c r="E1353" i="5"/>
  <c r="X1353" i="5" s="1"/>
  <c r="V1354" i="5"/>
  <c r="E1354" i="5"/>
  <c r="V1355" i="5"/>
  <c r="E1355" i="5"/>
  <c r="V1356" i="5"/>
  <c r="E1356" i="5"/>
  <c r="V1357" i="5"/>
  <c r="E1357" i="5"/>
  <c r="V1358" i="5"/>
  <c r="E1358" i="5"/>
  <c r="V1359" i="5"/>
  <c r="E1359" i="5"/>
  <c r="V1360" i="5"/>
  <c r="E1360" i="5"/>
  <c r="V1361" i="5"/>
  <c r="E1361" i="5"/>
  <c r="X1361" i="5" s="1"/>
  <c r="V1362" i="5"/>
  <c r="E1362" i="5"/>
  <c r="V1363" i="5"/>
  <c r="E1363" i="5"/>
  <c r="V1364" i="5"/>
  <c r="E1364" i="5"/>
  <c r="V1365" i="5"/>
  <c r="E1365" i="5"/>
  <c r="X1365" i="5" s="1"/>
  <c r="V1366" i="5"/>
  <c r="E1366" i="5"/>
  <c r="V1367" i="5"/>
  <c r="E1367" i="5"/>
  <c r="V1368" i="5"/>
  <c r="E1368" i="5"/>
  <c r="V1369" i="5"/>
  <c r="E1369" i="5"/>
  <c r="V1370" i="5"/>
  <c r="E1370" i="5"/>
  <c r="V1371" i="5"/>
  <c r="E1371" i="5"/>
  <c r="V1372" i="5"/>
  <c r="E1372" i="5"/>
  <c r="V1373" i="5"/>
  <c r="E1373" i="5"/>
  <c r="X1373" i="5" s="1"/>
  <c r="V1374" i="5"/>
  <c r="E1374" i="5"/>
  <c r="V1375" i="5"/>
  <c r="E1375" i="5"/>
  <c r="V1376" i="5"/>
  <c r="E1376" i="5"/>
  <c r="V1377" i="5"/>
  <c r="E1377" i="5"/>
  <c r="X1377" i="5" s="1"/>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X1397" i="5" s="1"/>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X1438" i="5" s="1"/>
  <c r="V1439" i="5"/>
  <c r="E1439" i="5"/>
  <c r="V1440" i="5"/>
  <c r="E1440" i="5"/>
  <c r="V1441" i="5"/>
  <c r="E1441" i="5"/>
  <c r="V1442" i="5"/>
  <c r="E1442" i="5"/>
  <c r="V1443" i="5"/>
  <c r="E1443" i="5"/>
  <c r="V1444" i="5"/>
  <c r="E1444" i="5"/>
  <c r="V1445" i="5"/>
  <c r="E1445" i="5"/>
  <c r="V1446" i="5"/>
  <c r="E1446" i="5"/>
  <c r="X1446" i="5" s="1"/>
  <c r="V1447" i="5"/>
  <c r="E1447" i="5"/>
  <c r="V1448" i="5"/>
  <c r="E1448" i="5"/>
  <c r="V1449" i="5"/>
  <c r="E1449" i="5"/>
  <c r="X1449" i="5" s="1"/>
  <c r="V1450" i="5"/>
  <c r="E1450" i="5"/>
  <c r="X1450" i="5" s="1"/>
  <c r="V1451" i="5"/>
  <c r="E1451" i="5"/>
  <c r="V1452" i="5"/>
  <c r="E1452" i="5"/>
  <c r="V1453" i="5"/>
  <c r="E1453" i="5"/>
  <c r="X1453" i="5" s="1"/>
  <c r="V1454" i="5"/>
  <c r="E1454" i="5"/>
  <c r="X1454" i="5" s="1"/>
  <c r="V1455" i="5"/>
  <c r="E1455" i="5"/>
  <c r="V1456" i="5"/>
  <c r="E1456" i="5"/>
  <c r="V1457" i="5"/>
  <c r="E1457" i="5"/>
  <c r="V1458" i="5"/>
  <c r="E1458" i="5"/>
  <c r="X1458" i="5" s="1"/>
  <c r="V1459" i="5"/>
  <c r="E1459" i="5"/>
  <c r="V1460" i="5"/>
  <c r="E1460" i="5"/>
  <c r="V1461" i="5"/>
  <c r="E1461" i="5"/>
  <c r="V1462" i="5"/>
  <c r="E1462" i="5"/>
  <c r="X1462" i="5" s="1"/>
  <c r="V1463" i="5"/>
  <c r="E1463" i="5"/>
  <c r="V1464" i="5"/>
  <c r="E1464" i="5"/>
  <c r="V1465" i="5"/>
  <c r="E1465" i="5"/>
  <c r="X1465" i="5" s="1"/>
  <c r="V1466" i="5"/>
  <c r="E1466" i="5"/>
  <c r="X1466" i="5" s="1"/>
  <c r="V1467" i="5"/>
  <c r="E1467" i="5"/>
  <c r="V1468" i="5"/>
  <c r="E1468" i="5"/>
  <c r="V1469" i="5"/>
  <c r="E1469" i="5"/>
  <c r="X1469" i="5" s="1"/>
  <c r="V1470" i="5"/>
  <c r="E1470" i="5"/>
  <c r="X1470" i="5" s="1"/>
  <c r="V1471" i="5"/>
  <c r="E1471" i="5"/>
  <c r="V1472" i="5"/>
  <c r="E1472" i="5"/>
  <c r="V1473" i="5"/>
  <c r="E1473" i="5"/>
  <c r="V1474" i="5"/>
  <c r="E1474" i="5"/>
  <c r="X1474" i="5" s="1"/>
  <c r="V1475" i="5"/>
  <c r="E1475" i="5"/>
  <c r="V1476" i="5"/>
  <c r="E1476" i="5"/>
  <c r="V1477" i="5"/>
  <c r="E1477" i="5"/>
  <c r="V1478" i="5"/>
  <c r="E1478" i="5"/>
  <c r="V1479" i="5"/>
  <c r="E1479" i="5"/>
  <c r="V1480" i="5"/>
  <c r="E1480" i="5"/>
  <c r="V1481" i="5"/>
  <c r="E1481" i="5"/>
  <c r="X1481" i="5" s="1"/>
  <c r="V1482" i="5"/>
  <c r="E1482" i="5"/>
  <c r="V1483" i="5"/>
  <c r="E1483" i="5"/>
  <c r="V1484" i="5"/>
  <c r="E1484" i="5"/>
  <c r="V1485" i="5"/>
  <c r="E1485" i="5"/>
  <c r="V1486" i="5"/>
  <c r="E1486" i="5"/>
  <c r="V1487" i="5"/>
  <c r="E1487" i="5"/>
  <c r="V1488" i="5"/>
  <c r="E1488" i="5"/>
  <c r="V1489" i="5"/>
  <c r="E1489" i="5"/>
  <c r="V1490" i="5"/>
  <c r="E1490" i="5"/>
  <c r="X1490" i="5" s="1"/>
  <c r="V1491" i="5"/>
  <c r="E1491" i="5"/>
  <c r="V1492" i="5"/>
  <c r="E1492" i="5"/>
  <c r="V1493" i="5"/>
  <c r="E1493" i="5"/>
  <c r="V1494" i="5"/>
  <c r="E1494" i="5"/>
  <c r="V1495" i="5"/>
  <c r="E1495" i="5"/>
  <c r="V1496" i="5"/>
  <c r="E1496" i="5"/>
  <c r="V1497" i="5"/>
  <c r="E1497" i="5"/>
  <c r="X1497" i="5" s="1"/>
  <c r="V1498" i="5"/>
  <c r="E1498" i="5"/>
  <c r="V1499" i="5"/>
  <c r="E1499" i="5"/>
  <c r="V1500" i="5"/>
  <c r="E1500" i="5"/>
  <c r="V1501" i="5"/>
  <c r="E1501" i="5"/>
  <c r="V1502" i="5"/>
  <c r="E1502" i="5"/>
  <c r="V1503" i="5"/>
  <c r="E1503" i="5"/>
  <c r="V1504" i="5"/>
  <c r="E1504" i="5"/>
  <c r="V1505" i="5"/>
  <c r="E1505" i="5"/>
  <c r="V1506" i="5"/>
  <c r="E1506" i="5"/>
  <c r="X1506" i="5" s="1"/>
  <c r="V1507" i="5"/>
  <c r="E1507" i="5"/>
  <c r="V1508" i="5"/>
  <c r="E1508" i="5"/>
  <c r="V1509" i="5"/>
  <c r="E1509" i="5"/>
  <c r="X1509" i="5" s="1"/>
  <c r="V1510" i="5"/>
  <c r="E1510" i="5"/>
  <c r="V1511" i="5"/>
  <c r="E1511" i="5"/>
  <c r="V1512" i="5"/>
  <c r="E1512" i="5"/>
  <c r="V1513" i="5"/>
  <c r="E1513" i="5"/>
  <c r="X1513" i="5" s="1"/>
  <c r="V1514" i="5"/>
  <c r="E1514" i="5"/>
  <c r="X1514" i="5" s="1"/>
  <c r="V1515" i="5"/>
  <c r="E1515" i="5"/>
  <c r="V1516" i="5"/>
  <c r="E1516" i="5"/>
  <c r="V1517" i="5"/>
  <c r="E1517" i="5"/>
  <c r="V1518" i="5"/>
  <c r="E1518" i="5"/>
  <c r="V1519" i="5"/>
  <c r="E1519" i="5"/>
  <c r="V1520" i="5"/>
  <c r="E1520" i="5"/>
  <c r="V1521" i="5"/>
  <c r="E1521" i="5"/>
  <c r="V1522" i="5"/>
  <c r="E1522" i="5"/>
  <c r="X1522" i="5" s="1"/>
  <c r="V1523" i="5"/>
  <c r="E1523" i="5"/>
  <c r="V1524" i="5"/>
  <c r="E1524" i="5"/>
  <c r="V1525" i="5"/>
  <c r="E1525" i="5"/>
  <c r="X1525" i="5" s="1"/>
  <c r="V1526" i="5"/>
  <c r="E1526" i="5"/>
  <c r="V1527" i="5"/>
  <c r="E1527" i="5"/>
  <c r="V1528" i="5"/>
  <c r="E1528" i="5"/>
  <c r="V1529" i="5"/>
  <c r="E1529" i="5"/>
  <c r="V1530" i="5"/>
  <c r="E1530" i="5"/>
  <c r="X1530" i="5" s="1"/>
  <c r="V1531" i="5"/>
  <c r="E1531" i="5"/>
  <c r="V1532" i="5"/>
  <c r="E1532" i="5"/>
  <c r="V1533" i="5"/>
  <c r="E1533" i="5"/>
  <c r="V1534" i="5"/>
  <c r="E1534" i="5"/>
  <c r="V1535" i="5"/>
  <c r="E1535" i="5"/>
  <c r="V1536" i="5"/>
  <c r="E1536" i="5"/>
  <c r="V1537" i="5"/>
  <c r="E1537" i="5"/>
  <c r="X1537" i="5" s="1"/>
  <c r="V1538" i="5"/>
  <c r="E1538" i="5"/>
  <c r="V1539" i="5"/>
  <c r="E1539" i="5"/>
  <c r="V1540" i="5"/>
  <c r="E1540" i="5"/>
  <c r="V1541" i="5"/>
  <c r="E1541" i="5"/>
  <c r="V1542" i="5"/>
  <c r="E1542" i="5"/>
  <c r="V1543" i="5"/>
  <c r="E1543" i="5"/>
  <c r="V1544" i="5"/>
  <c r="E1544" i="5"/>
  <c r="V1545" i="5"/>
  <c r="E1545" i="5"/>
  <c r="X1545" i="5" s="1"/>
  <c r="V1546" i="5"/>
  <c r="E1546" i="5"/>
  <c r="X1546" i="5" s="1"/>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X1561" i="5" s="1"/>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X1573" i="5" s="1"/>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X1585" i="5" s="1"/>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X1601" i="5" s="1"/>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X1613" i="5" s="1"/>
  <c r="V1614" i="5"/>
  <c r="E1614" i="5"/>
  <c r="V1615" i="5"/>
  <c r="E1615" i="5"/>
  <c r="V1616" i="5"/>
  <c r="E1616" i="5"/>
  <c r="V1617" i="5"/>
  <c r="E1617" i="5"/>
  <c r="X1617" i="5" s="1"/>
  <c r="V1618" i="5"/>
  <c r="E1618" i="5"/>
  <c r="V1619" i="5"/>
  <c r="E1619" i="5"/>
  <c r="V1620" i="5"/>
  <c r="E1620" i="5"/>
  <c r="V1621" i="5"/>
  <c r="E1621" i="5"/>
  <c r="V1622" i="5"/>
  <c r="E1622" i="5"/>
  <c r="V1623" i="5"/>
  <c r="E1623" i="5"/>
  <c r="V1624" i="5"/>
  <c r="E1624" i="5"/>
  <c r="V1625" i="5"/>
  <c r="E1625" i="5"/>
  <c r="X1625" i="5" s="1"/>
  <c r="V1626" i="5"/>
  <c r="E1626" i="5"/>
  <c r="V1627" i="5"/>
  <c r="E1627" i="5"/>
  <c r="V1628" i="5"/>
  <c r="E1628" i="5"/>
  <c r="V1629" i="5"/>
  <c r="E1629" i="5"/>
  <c r="X1629" i="5" s="1"/>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X1677" i="5" s="1"/>
  <c r="V1678" i="5"/>
  <c r="E1678" i="5"/>
  <c r="V1679" i="5"/>
  <c r="E1679" i="5"/>
  <c r="V1680" i="5"/>
  <c r="E1680" i="5"/>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V1726" i="5"/>
  <c r="E1726" i="5"/>
  <c r="V1727" i="5"/>
  <c r="E1727" i="5"/>
  <c r="V1728" i="5"/>
  <c r="E1728" i="5"/>
  <c r="V1729" i="5"/>
  <c r="E1729" i="5"/>
  <c r="X1729" i="5" s="1"/>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X1749" i="5" s="1"/>
  <c r="V1750" i="5"/>
  <c r="E1750" i="5"/>
  <c r="V1751" i="5"/>
  <c r="E1751" i="5"/>
  <c r="V1752" i="5"/>
  <c r="E1752" i="5"/>
  <c r="V1753" i="5"/>
  <c r="E1753" i="5"/>
  <c r="X1753" i="5" s="1"/>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X1777" i="5" s="1"/>
  <c r="V1778" i="5"/>
  <c r="E1778" i="5"/>
  <c r="V1779" i="5"/>
  <c r="E1779" i="5"/>
  <c r="V1780" i="5"/>
  <c r="E1780" i="5"/>
  <c r="V1781" i="5"/>
  <c r="E1781" i="5"/>
  <c r="X1781" i="5" s="1"/>
  <c r="V1782" i="5"/>
  <c r="E1782" i="5"/>
  <c r="X1782" i="5" s="1"/>
  <c r="V1783" i="5"/>
  <c r="E1783" i="5"/>
  <c r="V1784" i="5"/>
  <c r="E1784" i="5"/>
  <c r="V1785" i="5"/>
  <c r="E1785" i="5"/>
  <c r="V1786" i="5"/>
  <c r="E1786" i="5"/>
  <c r="V1787" i="5"/>
  <c r="E1787" i="5"/>
  <c r="V1788" i="5"/>
  <c r="E1788" i="5"/>
  <c r="V1789" i="5"/>
  <c r="E1789" i="5"/>
  <c r="V1790" i="5"/>
  <c r="E1790" i="5"/>
  <c r="X1790" i="5" s="1"/>
  <c r="V1791" i="5"/>
  <c r="E1791" i="5"/>
  <c r="V1792" i="5"/>
  <c r="E1792" i="5"/>
  <c r="V1793" i="5"/>
  <c r="E1793" i="5"/>
  <c r="X1793" i="5" s="1"/>
  <c r="V1794" i="5"/>
  <c r="E1794" i="5"/>
  <c r="V1795" i="5"/>
  <c r="E1795" i="5"/>
  <c r="V1796" i="5"/>
  <c r="E1796" i="5"/>
  <c r="V1797" i="5"/>
  <c r="E1797" i="5"/>
  <c r="X1797" i="5" s="1"/>
  <c r="V1798" i="5"/>
  <c r="E1798" i="5"/>
  <c r="V1799" i="5"/>
  <c r="E1799" i="5"/>
  <c r="V1800" i="5"/>
  <c r="E1800" i="5"/>
  <c r="V1801" i="5"/>
  <c r="E1801" i="5"/>
  <c r="V1802" i="5"/>
  <c r="E1802" i="5"/>
  <c r="X1802" i="5" s="1"/>
  <c r="V1803" i="5"/>
  <c r="E1803" i="5"/>
  <c r="V1804" i="5"/>
  <c r="E1804" i="5"/>
  <c r="V1805" i="5"/>
  <c r="E1805" i="5"/>
  <c r="V1806" i="5"/>
  <c r="E1806" i="5"/>
  <c r="V1807" i="5"/>
  <c r="E1807" i="5"/>
  <c r="V1808" i="5"/>
  <c r="E1808" i="5"/>
  <c r="V1809" i="5"/>
  <c r="E1809" i="5"/>
  <c r="V1810" i="5"/>
  <c r="E1810" i="5"/>
  <c r="V1811" i="5"/>
  <c r="E1811" i="5"/>
  <c r="V1812" i="5"/>
  <c r="E1812" i="5"/>
  <c r="V1813" i="5"/>
  <c r="E1813" i="5"/>
  <c r="X1813" i="5" s="1"/>
  <c r="V1814" i="5"/>
  <c r="E1814" i="5"/>
  <c r="V1815" i="5"/>
  <c r="E1815" i="5"/>
  <c r="V1816" i="5"/>
  <c r="E1816" i="5"/>
  <c r="V1817" i="5"/>
  <c r="E1817" i="5"/>
  <c r="V1818" i="5"/>
  <c r="E1818" i="5"/>
  <c r="X1818" i="5" s="1"/>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X1873" i="5" s="1"/>
  <c r="V1874" i="5"/>
  <c r="E1874" i="5"/>
  <c r="V1875" i="5"/>
  <c r="E1875" i="5"/>
  <c r="V1876" i="5"/>
  <c r="E1876" i="5"/>
  <c r="V1877" i="5"/>
  <c r="E1877" i="5"/>
  <c r="X1877" i="5" s="1"/>
  <c r="V1878" i="5"/>
  <c r="E1878" i="5"/>
  <c r="V1879" i="5"/>
  <c r="E1879" i="5"/>
  <c r="V1880" i="5"/>
  <c r="E1880" i="5"/>
  <c r="V1881" i="5"/>
  <c r="E1881" i="5"/>
  <c r="X1881" i="5" s="1"/>
  <c r="V1882" i="5"/>
  <c r="E1882" i="5"/>
  <c r="V1883" i="5"/>
  <c r="E1883" i="5"/>
  <c r="V1884" i="5"/>
  <c r="E1884" i="5"/>
  <c r="V1885" i="5"/>
  <c r="E1885" i="5"/>
  <c r="X1885" i="5" s="1"/>
  <c r="V1886" i="5"/>
  <c r="E1886" i="5"/>
  <c r="V1887" i="5"/>
  <c r="E1887" i="5"/>
  <c r="V1888" i="5"/>
  <c r="E1888" i="5"/>
  <c r="V1889" i="5"/>
  <c r="E1889" i="5"/>
  <c r="V1890" i="5"/>
  <c r="E1890" i="5"/>
  <c r="X1890" i="5" s="1"/>
  <c r="V1891" i="5"/>
  <c r="E1891" i="5"/>
  <c r="V1892" i="5"/>
  <c r="E1892" i="5"/>
  <c r="V1893" i="5"/>
  <c r="E1893" i="5"/>
  <c r="X1893" i="5" s="1"/>
  <c r="V1894" i="5"/>
  <c r="E1894" i="5"/>
  <c r="V1895" i="5"/>
  <c r="E1895" i="5"/>
  <c r="V1896" i="5"/>
  <c r="E1896" i="5"/>
  <c r="V1897" i="5"/>
  <c r="E1897" i="5"/>
  <c r="V1898" i="5"/>
  <c r="E1898" i="5"/>
  <c r="V1899" i="5"/>
  <c r="E1899" i="5"/>
  <c r="V1900" i="5"/>
  <c r="E1900" i="5"/>
  <c r="V1901" i="5"/>
  <c r="E1901" i="5"/>
  <c r="X1901" i="5" s="1"/>
  <c r="V1902" i="5"/>
  <c r="E1902" i="5"/>
  <c r="V1903" i="5"/>
  <c r="E1903" i="5"/>
  <c r="V1904" i="5"/>
  <c r="E1904" i="5"/>
  <c r="V1905" i="5"/>
  <c r="E1905" i="5"/>
  <c r="X1905" i="5" s="1"/>
  <c r="V1906" i="5"/>
  <c r="E1906" i="5"/>
  <c r="V1907" i="5"/>
  <c r="E1907" i="5"/>
  <c r="V1908" i="5"/>
  <c r="E1908" i="5"/>
  <c r="V1909" i="5"/>
  <c r="E1909" i="5"/>
  <c r="X1909" i="5" s="1"/>
  <c r="V1910" i="5"/>
  <c r="E1910" i="5"/>
  <c r="V1911" i="5"/>
  <c r="E1911" i="5"/>
  <c r="V1912" i="5"/>
  <c r="E1912" i="5"/>
  <c r="V1913" i="5"/>
  <c r="E1913" i="5"/>
  <c r="X1913" i="5" s="1"/>
  <c r="V1914" i="5"/>
  <c r="E1914" i="5"/>
  <c r="V1915" i="5"/>
  <c r="E1915" i="5"/>
  <c r="V1916" i="5"/>
  <c r="E1916" i="5"/>
  <c r="V1917" i="5"/>
  <c r="E1917" i="5"/>
  <c r="X1917" i="5" s="1"/>
  <c r="V1918" i="5"/>
  <c r="E1918" i="5"/>
  <c r="V1919" i="5"/>
  <c r="E1919" i="5"/>
  <c r="V1920" i="5"/>
  <c r="E1920" i="5"/>
  <c r="V1921" i="5"/>
  <c r="E1921" i="5"/>
  <c r="X1921" i="5" s="1"/>
  <c r="V1922" i="5"/>
  <c r="E1922" i="5"/>
  <c r="V1923" i="5"/>
  <c r="E1923" i="5"/>
  <c r="V1924" i="5"/>
  <c r="E1924" i="5"/>
  <c r="V1925" i="5"/>
  <c r="E1925" i="5"/>
  <c r="X1925" i="5" s="1"/>
  <c r="V1926" i="5"/>
  <c r="E1926" i="5"/>
  <c r="V1927" i="5"/>
  <c r="E1927" i="5"/>
  <c r="V1928" i="5"/>
  <c r="E1928" i="5"/>
  <c r="V1929" i="5"/>
  <c r="E1929" i="5"/>
  <c r="X1929" i="5" s="1"/>
  <c r="V1930" i="5"/>
  <c r="E1930" i="5"/>
  <c r="V1931" i="5"/>
  <c r="E1931" i="5"/>
  <c r="V1932" i="5"/>
  <c r="E1932" i="5"/>
  <c r="V1933" i="5"/>
  <c r="E1933" i="5"/>
  <c r="X1933" i="5" s="1"/>
  <c r="V1934" i="5"/>
  <c r="E1934" i="5"/>
  <c r="V1935" i="5"/>
  <c r="E1935" i="5"/>
  <c r="V1936" i="5"/>
  <c r="E1936" i="5"/>
  <c r="V1937" i="5"/>
  <c r="E1937" i="5"/>
  <c r="X1937" i="5" s="1"/>
  <c r="V1938" i="5"/>
  <c r="E1938" i="5"/>
  <c r="V1939" i="5"/>
  <c r="E1939" i="5"/>
  <c r="V1940" i="5"/>
  <c r="E1940" i="5"/>
  <c r="V1941" i="5"/>
  <c r="E1941" i="5"/>
  <c r="V1942" i="5"/>
  <c r="E1942" i="5"/>
  <c r="V1943" i="5"/>
  <c r="E1943" i="5"/>
  <c r="V1944" i="5"/>
  <c r="E1944" i="5"/>
  <c r="V1945" i="5"/>
  <c r="E1945" i="5"/>
  <c r="X1945" i="5" s="1"/>
  <c r="V1946" i="5"/>
  <c r="E1946" i="5"/>
  <c r="V1947" i="5"/>
  <c r="E1947" i="5"/>
  <c r="V1948" i="5"/>
  <c r="E1948" i="5"/>
  <c r="V1949" i="5"/>
  <c r="E1949" i="5"/>
  <c r="X1949" i="5" s="1"/>
  <c r="V1950" i="5"/>
  <c r="E1950" i="5"/>
  <c r="V1951" i="5"/>
  <c r="E1951" i="5"/>
  <c r="V1952" i="5"/>
  <c r="E1952" i="5"/>
  <c r="V1953" i="5"/>
  <c r="E1953" i="5"/>
  <c r="X1953" i="5" s="1"/>
  <c r="V1954" i="5"/>
  <c r="E1954" i="5"/>
  <c r="V1955" i="5"/>
  <c r="E1955" i="5"/>
  <c r="V1956" i="5"/>
  <c r="E1956" i="5"/>
  <c r="V1957" i="5"/>
  <c r="E1957" i="5"/>
  <c r="V1958" i="5"/>
  <c r="E1958" i="5"/>
  <c r="V1959" i="5"/>
  <c r="E1959" i="5"/>
  <c r="V1960" i="5"/>
  <c r="E1960" i="5"/>
  <c r="V1961" i="5"/>
  <c r="E1961" i="5"/>
  <c r="X1961" i="5" s="1"/>
  <c r="V1962" i="5"/>
  <c r="E1962" i="5"/>
  <c r="V1963" i="5"/>
  <c r="E1963" i="5"/>
  <c r="V1964" i="5"/>
  <c r="E1964" i="5"/>
  <c r="V1965" i="5"/>
  <c r="E1965" i="5"/>
  <c r="X1965" i="5" s="1"/>
  <c r="V1966" i="5"/>
  <c r="E1966" i="5"/>
  <c r="V1967" i="5"/>
  <c r="E1967" i="5"/>
  <c r="V1968" i="5"/>
  <c r="E1968" i="5"/>
  <c r="V1969" i="5"/>
  <c r="E1969" i="5"/>
  <c r="X1969" i="5" s="1"/>
  <c r="V1970" i="5"/>
  <c r="E1970" i="5"/>
  <c r="V1971" i="5"/>
  <c r="E1971" i="5"/>
  <c r="V1972" i="5"/>
  <c r="E1972" i="5"/>
  <c r="V1973" i="5"/>
  <c r="E1973" i="5"/>
  <c r="V1974" i="5"/>
  <c r="E1974" i="5"/>
  <c r="V1975" i="5"/>
  <c r="E1975" i="5"/>
  <c r="V1976" i="5"/>
  <c r="E1976" i="5"/>
  <c r="V1977" i="5"/>
  <c r="E1977" i="5"/>
  <c r="X1977" i="5" s="1"/>
  <c r="V1978" i="5"/>
  <c r="E1978" i="5"/>
  <c r="V1979" i="5"/>
  <c r="E1979" i="5"/>
  <c r="V1980" i="5"/>
  <c r="E1980" i="5"/>
  <c r="V1981" i="5"/>
  <c r="E1981" i="5"/>
  <c r="X1981" i="5" s="1"/>
  <c r="V1982" i="5"/>
  <c r="E1982" i="5"/>
  <c r="V1983" i="5"/>
  <c r="E1983" i="5"/>
  <c r="V1984" i="5"/>
  <c r="E1984" i="5"/>
  <c r="V1985" i="5"/>
  <c r="E1985" i="5"/>
  <c r="X1985" i="5" s="1"/>
  <c r="V1986" i="5"/>
  <c r="E1986" i="5"/>
  <c r="V1987" i="5"/>
  <c r="E1987" i="5"/>
  <c r="V1988" i="5"/>
  <c r="E1988" i="5"/>
  <c r="V1989" i="5"/>
  <c r="E1989" i="5"/>
  <c r="X1989" i="5" s="1"/>
  <c r="V1990" i="5"/>
  <c r="E1990" i="5"/>
  <c r="V1991" i="5"/>
  <c r="E1991" i="5"/>
  <c r="V1992" i="5"/>
  <c r="E1992" i="5"/>
  <c r="V1993" i="5"/>
  <c r="E1993" i="5"/>
  <c r="X1993" i="5" s="1"/>
  <c r="V1994" i="5"/>
  <c r="E1994" i="5"/>
  <c r="V1995" i="5"/>
  <c r="E1995" i="5"/>
  <c r="V1996" i="5"/>
  <c r="E1996" i="5"/>
  <c r="V1997" i="5"/>
  <c r="E1997" i="5"/>
  <c r="X1997" i="5" s="1"/>
  <c r="V1998" i="5"/>
  <c r="E1998" i="5"/>
  <c r="V1999" i="5"/>
  <c r="E1999" i="5"/>
  <c r="V2000" i="5"/>
  <c r="E2000" i="5"/>
  <c r="V2001" i="5"/>
  <c r="E2001" i="5"/>
  <c r="X2001" i="5" s="1"/>
  <c r="V2002" i="5"/>
  <c r="E2002" i="5"/>
  <c r="V2003" i="5"/>
  <c r="E2003" i="5"/>
  <c r="V2004" i="5"/>
  <c r="E2004" i="5"/>
  <c r="V2005" i="5"/>
  <c r="E2005" i="5"/>
  <c r="X2005" i="5" s="1"/>
  <c r="V2006" i="5"/>
  <c r="E2006" i="5"/>
  <c r="V2007" i="5"/>
  <c r="E2007" i="5"/>
  <c r="V2008" i="5"/>
  <c r="E2008" i="5"/>
  <c r="V2009" i="5"/>
  <c r="E2009" i="5"/>
  <c r="X2009" i="5" s="1"/>
  <c r="V2010" i="5"/>
  <c r="E2010" i="5"/>
  <c r="V2011" i="5"/>
  <c r="E2011" i="5"/>
  <c r="V2012" i="5"/>
  <c r="E2012" i="5"/>
  <c r="V2013" i="5"/>
  <c r="E2013" i="5"/>
  <c r="V2014" i="5"/>
  <c r="E2014" i="5"/>
  <c r="V2015" i="5"/>
  <c r="E2015" i="5"/>
  <c r="V2016" i="5"/>
  <c r="E2016" i="5"/>
  <c r="V2017" i="5"/>
  <c r="E2017" i="5"/>
  <c r="X2017" i="5" s="1"/>
  <c r="V2018" i="5"/>
  <c r="E2018" i="5"/>
  <c r="V2019" i="5"/>
  <c r="E2019" i="5"/>
  <c r="V2020" i="5"/>
  <c r="E2020" i="5"/>
  <c r="V2021" i="5"/>
  <c r="E2021" i="5"/>
  <c r="V2022" i="5"/>
  <c r="E2022" i="5"/>
  <c r="V2023" i="5"/>
  <c r="E2023" i="5"/>
  <c r="V2024" i="5"/>
  <c r="E2024" i="5"/>
  <c r="V2025" i="5"/>
  <c r="E2025" i="5"/>
  <c r="X2025" i="5" s="1"/>
  <c r="V2026" i="5"/>
  <c r="E2026" i="5"/>
  <c r="V2027" i="5"/>
  <c r="E2027" i="5"/>
  <c r="V2028" i="5"/>
  <c r="E2028" i="5"/>
  <c r="V2029" i="5"/>
  <c r="E2029" i="5"/>
  <c r="X2029" i="5" s="1"/>
  <c r="V2030" i="5"/>
  <c r="E2030" i="5"/>
  <c r="V2031" i="5"/>
  <c r="E2031" i="5"/>
  <c r="V2032" i="5"/>
  <c r="E2032" i="5"/>
  <c r="V2033" i="5"/>
  <c r="E2033" i="5"/>
  <c r="X2033" i="5" s="1"/>
  <c r="V2034" i="5"/>
  <c r="E2034" i="5"/>
  <c r="V2035" i="5"/>
  <c r="E2035" i="5"/>
  <c r="V2036" i="5"/>
  <c r="E2036" i="5"/>
  <c r="V2037" i="5"/>
  <c r="E2037" i="5"/>
  <c r="V2038" i="5"/>
  <c r="E2038" i="5"/>
  <c r="V2039" i="5"/>
  <c r="E2039" i="5"/>
  <c r="V2040" i="5"/>
  <c r="E2040" i="5"/>
  <c r="V2041" i="5"/>
  <c r="E2041" i="5"/>
  <c r="X2041" i="5" s="1"/>
  <c r="V2042" i="5"/>
  <c r="E2042" i="5"/>
  <c r="V2043" i="5"/>
  <c r="E2043" i="5"/>
  <c r="V2044" i="5"/>
  <c r="E2044" i="5"/>
  <c r="V2045" i="5"/>
  <c r="E2045" i="5"/>
  <c r="X2045" i="5" s="1"/>
  <c r="V2046" i="5"/>
  <c r="E2046" i="5"/>
  <c r="V2047" i="5"/>
  <c r="E2047" i="5"/>
  <c r="V2048" i="5"/>
  <c r="E2048" i="5"/>
  <c r="V2049" i="5"/>
  <c r="E2049" i="5"/>
  <c r="V2050" i="5"/>
  <c r="E2050" i="5"/>
  <c r="V2051" i="5"/>
  <c r="E2051" i="5"/>
  <c r="V2052" i="5"/>
  <c r="E2052" i="5"/>
  <c r="V2053" i="5"/>
  <c r="E2053" i="5"/>
  <c r="X2053" i="5" s="1"/>
  <c r="V2054" i="5"/>
  <c r="E2054" i="5"/>
  <c r="V2055" i="5"/>
  <c r="E2055" i="5"/>
  <c r="V2056" i="5"/>
  <c r="E2056" i="5"/>
  <c r="V2057" i="5"/>
  <c r="E2057" i="5"/>
  <c r="X2057" i="5" s="1"/>
  <c r="V2058" i="5"/>
  <c r="E2058" i="5"/>
  <c r="V2059" i="5"/>
  <c r="E2059" i="5"/>
  <c r="V2060" i="5"/>
  <c r="E2060" i="5"/>
  <c r="V2061" i="5"/>
  <c r="E2061" i="5"/>
  <c r="X2061" i="5" s="1"/>
  <c r="V2062" i="5"/>
  <c r="E2062" i="5"/>
  <c r="V2063" i="5"/>
  <c r="E2063" i="5"/>
  <c r="V2064" i="5"/>
  <c r="E2064" i="5"/>
  <c r="V2065" i="5"/>
  <c r="E2065" i="5"/>
  <c r="X2065" i="5" s="1"/>
  <c r="V2066" i="5"/>
  <c r="E2066" i="5"/>
  <c r="V2067" i="5"/>
  <c r="E2067" i="5"/>
  <c r="V2068" i="5"/>
  <c r="E2068" i="5"/>
  <c r="V2069" i="5"/>
  <c r="E2069" i="5"/>
  <c r="V2070" i="5"/>
  <c r="E2070" i="5"/>
  <c r="V2071" i="5"/>
  <c r="E2071" i="5"/>
  <c r="V2072" i="5"/>
  <c r="E2072" i="5"/>
  <c r="V2073" i="5"/>
  <c r="E2073" i="5"/>
  <c r="X2073" i="5" s="1"/>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X2089" i="5" s="1"/>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X2101" i="5" s="1"/>
  <c r="V2102" i="5"/>
  <c r="E2102" i="5"/>
  <c r="V2103" i="5"/>
  <c r="E2103" i="5"/>
  <c r="V2104" i="5"/>
  <c r="E2104" i="5"/>
  <c r="V2105" i="5"/>
  <c r="E2105" i="5"/>
  <c r="X2105" i="5" s="1"/>
  <c r="V2106" i="5"/>
  <c r="E2106" i="5"/>
  <c r="V2107" i="5"/>
  <c r="E2107" i="5"/>
  <c r="V2108" i="5"/>
  <c r="E2108" i="5"/>
  <c r="V2109" i="5"/>
  <c r="E2109" i="5"/>
  <c r="X2109" i="5" s="1"/>
  <c r="V2110" i="5"/>
  <c r="E2110" i="5"/>
  <c r="V2111" i="5"/>
  <c r="E2111" i="5"/>
  <c r="V2112" i="5"/>
  <c r="E2112" i="5"/>
  <c r="V2113" i="5"/>
  <c r="E2113" i="5"/>
  <c r="V2114" i="5"/>
  <c r="E2114" i="5"/>
  <c r="V2115" i="5"/>
  <c r="E2115" i="5"/>
  <c r="V2116" i="5"/>
  <c r="E2116" i="5"/>
  <c r="V2117" i="5"/>
  <c r="E2117" i="5"/>
  <c r="X2117" i="5" s="1"/>
  <c r="V2118" i="5"/>
  <c r="E2118" i="5"/>
  <c r="V2119" i="5"/>
  <c r="E2119" i="5"/>
  <c r="V2120" i="5"/>
  <c r="E2120" i="5"/>
  <c r="V2121" i="5"/>
  <c r="E2121" i="5"/>
  <c r="V2122" i="5"/>
  <c r="E2122" i="5"/>
  <c r="X2122" i="5" s="1"/>
  <c r="V2123" i="5"/>
  <c r="E2123" i="5"/>
  <c r="V2124" i="5"/>
  <c r="E2124" i="5"/>
  <c r="V2125" i="5"/>
  <c r="E2125" i="5"/>
  <c r="X2125" i="5" s="1"/>
  <c r="V2126" i="5"/>
  <c r="E2126" i="5"/>
  <c r="X2126" i="5" s="1"/>
  <c r="V2127" i="5"/>
  <c r="E2127" i="5"/>
  <c r="V2128" i="5"/>
  <c r="E2128" i="5"/>
  <c r="V2129" i="5"/>
  <c r="E2129" i="5"/>
  <c r="X2129" i="5" s="1"/>
  <c r="V2130" i="5"/>
  <c r="E2130" i="5"/>
  <c r="X2130" i="5" s="1"/>
  <c r="V2131" i="5"/>
  <c r="E2131" i="5"/>
  <c r="V2132" i="5"/>
  <c r="E2132" i="5"/>
  <c r="V2133" i="5"/>
  <c r="E2133" i="5"/>
  <c r="V2134" i="5"/>
  <c r="E2134" i="5"/>
  <c r="X2134" i="5" s="1"/>
  <c r="V2135" i="5"/>
  <c r="E2135" i="5"/>
  <c r="V2136" i="5"/>
  <c r="E2136" i="5"/>
  <c r="V2137" i="5"/>
  <c r="E2137" i="5"/>
  <c r="V2138" i="5"/>
  <c r="E2138" i="5"/>
  <c r="X2138" i="5" s="1"/>
  <c r="V2139" i="5"/>
  <c r="E2139" i="5"/>
  <c r="V2140" i="5"/>
  <c r="E2140" i="5"/>
  <c r="V2141" i="5"/>
  <c r="E2141" i="5"/>
  <c r="X2141" i="5" s="1"/>
  <c r="V2142" i="5"/>
  <c r="E2142" i="5"/>
  <c r="V2143" i="5"/>
  <c r="E2143" i="5"/>
  <c r="V2144" i="5"/>
  <c r="E2144" i="5"/>
  <c r="V2145" i="5"/>
  <c r="E2145" i="5"/>
  <c r="V2146" i="5"/>
  <c r="E2146" i="5"/>
  <c r="V2147" i="5"/>
  <c r="E2147" i="5"/>
  <c r="V2148" i="5"/>
  <c r="E2148" i="5"/>
  <c r="V2149" i="5"/>
  <c r="E2149" i="5"/>
  <c r="V2150" i="5"/>
  <c r="E2150" i="5"/>
  <c r="X2150" i="5" s="1"/>
  <c r="V2151" i="5"/>
  <c r="E2151" i="5"/>
  <c r="V2152" i="5"/>
  <c r="E2152" i="5"/>
  <c r="V2153" i="5"/>
  <c r="E2153" i="5"/>
  <c r="V2154" i="5"/>
  <c r="E2154" i="5"/>
  <c r="V2155" i="5"/>
  <c r="E2155" i="5"/>
  <c r="V2156" i="5"/>
  <c r="E2156" i="5"/>
  <c r="V2157" i="5"/>
  <c r="E2157" i="5"/>
  <c r="V2158" i="5"/>
  <c r="E2158" i="5"/>
  <c r="V2159" i="5"/>
  <c r="E2159" i="5"/>
  <c r="V2160" i="5"/>
  <c r="E2160" i="5"/>
  <c r="V2161" i="5"/>
  <c r="E2161" i="5"/>
  <c r="X2161" i="5" s="1"/>
  <c r="V2162" i="5"/>
  <c r="E2162" i="5"/>
  <c r="X2162" i="5" s="1"/>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X2174" i="5" s="1"/>
  <c r="V2175" i="5"/>
  <c r="E2175" i="5"/>
  <c r="V2176" i="5"/>
  <c r="E2176" i="5"/>
  <c r="V2177" i="5"/>
  <c r="E2177" i="5"/>
  <c r="X2177" i="5" s="1"/>
  <c r="V2178" i="5"/>
  <c r="E2178" i="5"/>
  <c r="V2179" i="5"/>
  <c r="E2179" i="5"/>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V2191" i="5"/>
  <c r="E2191" i="5"/>
  <c r="V2192" i="5"/>
  <c r="E2192" i="5"/>
  <c r="V2193" i="5"/>
  <c r="E2193" i="5"/>
  <c r="V2194" i="5"/>
  <c r="E2194" i="5"/>
  <c r="X2194" i="5" s="1"/>
  <c r="V2195" i="5"/>
  <c r="E2195" i="5"/>
  <c r="V2196" i="5"/>
  <c r="E2196" i="5"/>
  <c r="V2197" i="5"/>
  <c r="E2197" i="5"/>
  <c r="V2198" i="5"/>
  <c r="E2198" i="5"/>
  <c r="V2199" i="5"/>
  <c r="E2199" i="5"/>
  <c r="V2200" i="5"/>
  <c r="E2200" i="5"/>
  <c r="V2201" i="5"/>
  <c r="E2201" i="5"/>
  <c r="X2201" i="5" s="1"/>
  <c r="V2202" i="5"/>
  <c r="E2202" i="5"/>
  <c r="V2203" i="5"/>
  <c r="E2203" i="5"/>
  <c r="V2204" i="5"/>
  <c r="E2204" i="5"/>
  <c r="V2205" i="5"/>
  <c r="E2205" i="5"/>
  <c r="V2206" i="5"/>
  <c r="E2206" i="5"/>
  <c r="V2207" i="5"/>
  <c r="E2207" i="5"/>
  <c r="V2208" i="5"/>
  <c r="E2208" i="5"/>
  <c r="V2209" i="5"/>
  <c r="E2209" i="5"/>
  <c r="X2209" i="5" s="1"/>
  <c r="V2210" i="5"/>
  <c r="E2210" i="5"/>
  <c r="X2210" i="5" s="1"/>
  <c r="V2211" i="5"/>
  <c r="E2211" i="5"/>
  <c r="V2212" i="5"/>
  <c r="E2212" i="5"/>
  <c r="V2213" i="5"/>
  <c r="E2213" i="5"/>
  <c r="V2214" i="5"/>
  <c r="E2214" i="5"/>
  <c r="V2215" i="5"/>
  <c r="E2215" i="5"/>
  <c r="V2216" i="5"/>
  <c r="E2216" i="5"/>
  <c r="V2217" i="5"/>
  <c r="E2217" i="5"/>
  <c r="X2217" i="5" s="1"/>
  <c r="V2218" i="5"/>
  <c r="E2218" i="5"/>
  <c r="X2218" i="5" s="1"/>
  <c r="V2219" i="5"/>
  <c r="E2219" i="5"/>
  <c r="V2220" i="5"/>
  <c r="E2220" i="5"/>
  <c r="V2221" i="5"/>
  <c r="E2221" i="5"/>
  <c r="V2222" i="5"/>
  <c r="E2222" i="5"/>
  <c r="V2223" i="5"/>
  <c r="E2223" i="5"/>
  <c r="V2224" i="5"/>
  <c r="E2224" i="5"/>
  <c r="V2225" i="5"/>
  <c r="E2225" i="5"/>
  <c r="X2225" i="5" s="1"/>
  <c r="V2226" i="5"/>
  <c r="E2226" i="5"/>
  <c r="V2227" i="5"/>
  <c r="E2227" i="5"/>
  <c r="V2228" i="5"/>
  <c r="E2228" i="5"/>
  <c r="V2229" i="5"/>
  <c r="E2229" i="5"/>
  <c r="X2229" i="5" s="1"/>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X2241" i="5" s="1"/>
  <c r="V2242" i="5"/>
  <c r="E2242" i="5"/>
  <c r="V2243" i="5"/>
  <c r="E2243" i="5"/>
  <c r="V2244" i="5"/>
  <c r="E2244" i="5"/>
  <c r="V2245" i="5"/>
  <c r="E2245" i="5"/>
  <c r="X2245" i="5" s="1"/>
  <c r="V2246" i="5"/>
  <c r="E2246" i="5"/>
  <c r="V2247" i="5"/>
  <c r="E2247" i="5"/>
  <c r="V2248" i="5"/>
  <c r="E2248" i="5"/>
  <c r="V2249" i="5"/>
  <c r="E2249" i="5"/>
  <c r="X2249" i="5" s="1"/>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X2261" i="5" s="1"/>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X2273" i="5" s="1"/>
  <c r="V2274" i="5"/>
  <c r="E2274" i="5"/>
  <c r="V2275" i="5"/>
  <c r="E2275" i="5"/>
  <c r="V2276" i="5"/>
  <c r="E2276" i="5"/>
  <c r="V2277" i="5"/>
  <c r="E2277" i="5"/>
  <c r="X2277" i="5" s="1"/>
  <c r="V2278" i="5"/>
  <c r="E2278" i="5"/>
  <c r="V2279" i="5"/>
  <c r="E2279" i="5"/>
  <c r="V2280" i="5"/>
  <c r="E2280" i="5"/>
  <c r="V2281" i="5"/>
  <c r="E2281" i="5"/>
  <c r="V2282" i="5"/>
  <c r="E2282" i="5"/>
  <c r="X2282" i="5" s="1"/>
  <c r="V2283" i="5"/>
  <c r="E2283" i="5"/>
  <c r="V2284" i="5"/>
  <c r="E2284" i="5"/>
  <c r="V2285" i="5"/>
  <c r="E2285" i="5"/>
  <c r="V2286" i="5"/>
  <c r="E2286" i="5"/>
  <c r="X2286" i="5" s="1"/>
  <c r="V2287" i="5"/>
  <c r="E2287" i="5"/>
  <c r="V2288" i="5"/>
  <c r="E2288" i="5"/>
  <c r="V2289" i="5"/>
  <c r="E2289" i="5"/>
  <c r="V2290" i="5"/>
  <c r="E2290" i="5"/>
  <c r="V2291" i="5"/>
  <c r="E2291" i="5"/>
  <c r="V2292" i="5"/>
  <c r="E2292" i="5"/>
  <c r="V2293" i="5"/>
  <c r="E2293" i="5"/>
  <c r="V2294" i="5"/>
  <c r="E2294" i="5"/>
  <c r="V2295" i="5"/>
  <c r="E2295" i="5"/>
  <c r="V2296" i="5"/>
  <c r="E2296" i="5"/>
  <c r="V2297" i="5"/>
  <c r="E2297" i="5"/>
  <c r="X2297" i="5" s="1"/>
  <c r="V2298" i="5"/>
  <c r="E2298" i="5"/>
  <c r="V2299" i="5"/>
  <c r="E2299" i="5"/>
  <c r="V2300" i="5"/>
  <c r="E2300" i="5"/>
  <c r="V2301" i="5"/>
  <c r="E2301" i="5"/>
  <c r="V2302" i="5"/>
  <c r="E2302" i="5"/>
  <c r="V2303" i="5"/>
  <c r="E2303" i="5"/>
  <c r="V2304" i="5"/>
  <c r="E2304" i="5"/>
  <c r="V2305" i="5"/>
  <c r="E2305" i="5"/>
  <c r="X2305" i="5" s="1"/>
  <c r="V2306" i="5"/>
  <c r="E2306" i="5"/>
  <c r="X2306" i="5" s="1"/>
  <c r="V2307" i="5"/>
  <c r="E2307" i="5"/>
  <c r="V2308" i="5"/>
  <c r="E2308" i="5"/>
  <c r="V2309" i="5"/>
  <c r="E2309" i="5"/>
  <c r="X2309" i="5" s="1"/>
  <c r="V2310" i="5"/>
  <c r="E2310" i="5"/>
  <c r="V2311" i="5"/>
  <c r="E2311" i="5"/>
  <c r="V2312" i="5"/>
  <c r="E2312" i="5"/>
  <c r="V2313" i="5"/>
  <c r="E2313" i="5"/>
  <c r="X2313" i="5" s="1"/>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X2333" i="5" s="1"/>
  <c r="V2334" i="5"/>
  <c r="E2334" i="5"/>
  <c r="V2335" i="5"/>
  <c r="E2335" i="5"/>
  <c r="V2336" i="5"/>
  <c r="E2336" i="5"/>
  <c r="V2337" i="5"/>
  <c r="E2337" i="5"/>
  <c r="X2337" i="5" s="1"/>
  <c r="V2338" i="5"/>
  <c r="E2338" i="5"/>
  <c r="X2338" i="5" s="1"/>
  <c r="V2339" i="5"/>
  <c r="E2339" i="5"/>
  <c r="V2340" i="5"/>
  <c r="E2340" i="5"/>
  <c r="V2341" i="5"/>
  <c r="E2341" i="5"/>
  <c r="X2341" i="5" s="1"/>
  <c r="V2342" i="5"/>
  <c r="E2342" i="5"/>
  <c r="X2342" i="5" s="1"/>
  <c r="V2343" i="5"/>
  <c r="E2343" i="5"/>
  <c r="V2344" i="5"/>
  <c r="E2344" i="5"/>
  <c r="V2345" i="5"/>
  <c r="E2345" i="5"/>
  <c r="X2345" i="5" s="1"/>
  <c r="V2346" i="5"/>
  <c r="E2346" i="5"/>
  <c r="X2346" i="5" s="1"/>
  <c r="V2347" i="5"/>
  <c r="E2347" i="5"/>
  <c r="V2348" i="5"/>
  <c r="E2348" i="5"/>
  <c r="V2349" i="5"/>
  <c r="E2349" i="5"/>
  <c r="V2350" i="5"/>
  <c r="E2350" i="5"/>
  <c r="X2350" i="5" s="1"/>
  <c r="V2351" i="5"/>
  <c r="E2351" i="5"/>
  <c r="V2352" i="5"/>
  <c r="E2352" i="5"/>
  <c r="V2353" i="5"/>
  <c r="E2353" i="5"/>
  <c r="X2353" i="5" s="1"/>
  <c r="V2354" i="5"/>
  <c r="E2354" i="5"/>
  <c r="V2355" i="5"/>
  <c r="E2355" i="5"/>
  <c r="V2356" i="5"/>
  <c r="E2356" i="5"/>
  <c r="V2357" i="5"/>
  <c r="E2357" i="5"/>
  <c r="V2358" i="5"/>
  <c r="E2358" i="5"/>
  <c r="X2358" i="5" s="1"/>
  <c r="V2359" i="5"/>
  <c r="E2359" i="5"/>
  <c r="V2360" i="5"/>
  <c r="E2360" i="5"/>
  <c r="V2361" i="5"/>
  <c r="E2361" i="5"/>
  <c r="V2362" i="5"/>
  <c r="E2362" i="5"/>
  <c r="V2363" i="5"/>
  <c r="E2363" i="5"/>
  <c r="V2364" i="5"/>
  <c r="E2364" i="5"/>
  <c r="V2365" i="5"/>
  <c r="E2365" i="5"/>
  <c r="X2365" i="5" s="1"/>
  <c r="V2366" i="5"/>
  <c r="E2366" i="5"/>
  <c r="V2367" i="5"/>
  <c r="E2367" i="5"/>
  <c r="V2368" i="5"/>
  <c r="E2368" i="5"/>
  <c r="V2369" i="5"/>
  <c r="E2369" i="5"/>
  <c r="V2370" i="5"/>
  <c r="E2370" i="5"/>
  <c r="V2371" i="5"/>
  <c r="E2371" i="5"/>
  <c r="V2372" i="5"/>
  <c r="E2372" i="5"/>
  <c r="V2373" i="5"/>
  <c r="E2373" i="5"/>
  <c r="X2373" i="5" s="1"/>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X2389" i="5" s="1"/>
  <c r="V2390" i="5"/>
  <c r="E2390" i="5"/>
  <c r="V2391" i="5"/>
  <c r="E2391" i="5"/>
  <c r="V2392" i="5"/>
  <c r="E2392" i="5"/>
  <c r="V2393" i="5"/>
  <c r="E2393" i="5"/>
  <c r="X2393" i="5" s="1"/>
  <c r="V2394" i="5"/>
  <c r="E2394" i="5"/>
  <c r="X2394" i="5" s="1"/>
  <c r="V2395" i="5"/>
  <c r="E2395" i="5"/>
  <c r="V2396" i="5"/>
  <c r="E2396" i="5"/>
  <c r="V2397" i="5"/>
  <c r="E2397" i="5"/>
  <c r="V2398" i="5"/>
  <c r="E2398" i="5"/>
  <c r="V2399" i="5"/>
  <c r="E2399" i="5"/>
  <c r="V2400" i="5"/>
  <c r="E2400" i="5"/>
  <c r="V2401" i="5"/>
  <c r="E2401" i="5"/>
  <c r="X2401" i="5" s="1"/>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X2413" i="5" s="1"/>
  <c r="V2414" i="5"/>
  <c r="E2414" i="5"/>
  <c r="V2415" i="5"/>
  <c r="E2415" i="5"/>
  <c r="V2416" i="5"/>
  <c r="E2416" i="5"/>
  <c r="V2417" i="5"/>
  <c r="E2417" i="5"/>
  <c r="V2418" i="5"/>
  <c r="E2418" i="5"/>
  <c r="V2419" i="5"/>
  <c r="E2419" i="5"/>
  <c r="V2420" i="5"/>
  <c r="E2420" i="5"/>
  <c r="V2421" i="5"/>
  <c r="E2421" i="5"/>
  <c r="X2421" i="5" s="1"/>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X2437" i="5" s="1"/>
  <c r="V2438" i="5"/>
  <c r="E2438" i="5"/>
  <c r="V2439" i="5"/>
  <c r="E2439" i="5"/>
  <c r="V2440" i="5"/>
  <c r="E2440" i="5"/>
  <c r="V2441" i="5"/>
  <c r="E2441" i="5"/>
  <c r="X2441" i="5" s="1"/>
  <c r="V2442" i="5"/>
  <c r="E2442" i="5"/>
  <c r="X2442" i="5" s="1"/>
  <c r="V2443" i="5"/>
  <c r="E2443" i="5"/>
  <c r="V2444" i="5"/>
  <c r="E2444" i="5"/>
  <c r="V2445" i="5"/>
  <c r="E2445" i="5"/>
  <c r="V2446" i="5"/>
  <c r="E2446" i="5"/>
  <c r="V2447" i="5"/>
  <c r="E2447" i="5"/>
  <c r="V2448" i="5"/>
  <c r="E2448" i="5"/>
  <c r="V2449" i="5"/>
  <c r="E2449" i="5"/>
  <c r="X2449" i="5" s="1"/>
  <c r="V2450" i="5"/>
  <c r="E2450" i="5"/>
  <c r="X2450" i="5" s="1"/>
  <c r="V2451" i="5"/>
  <c r="E2451" i="5"/>
  <c r="V2452" i="5"/>
  <c r="E2452" i="5"/>
  <c r="V2453" i="5"/>
  <c r="E2453" i="5"/>
  <c r="X2453" i="5" s="1"/>
  <c r="V2454" i="5"/>
  <c r="E2454" i="5"/>
  <c r="V2455" i="5"/>
  <c r="E2455" i="5"/>
  <c r="V2456" i="5"/>
  <c r="E2456" i="5"/>
  <c r="V2457" i="5"/>
  <c r="E2457" i="5"/>
  <c r="X2457" i="5" s="1"/>
  <c r="V2458" i="5"/>
  <c r="E2458" i="5"/>
  <c r="X2458" i="5" s="1"/>
  <c r="V2459" i="5"/>
  <c r="E2459" i="5"/>
  <c r="V2460" i="5"/>
  <c r="E2460" i="5"/>
  <c r="V2461" i="5"/>
  <c r="E2461" i="5"/>
  <c r="X2461" i="5" s="1"/>
  <c r="V2462" i="5"/>
  <c r="E2462" i="5"/>
  <c r="X2462" i="5" s="1"/>
  <c r="V2463" i="5"/>
  <c r="E2463" i="5"/>
  <c r="V2464" i="5"/>
  <c r="E2464" i="5"/>
  <c r="V2465" i="5"/>
  <c r="E2465" i="5"/>
  <c r="V2466" i="5"/>
  <c r="E2466" i="5"/>
  <c r="V2467" i="5"/>
  <c r="E2467" i="5"/>
  <c r="V2468" i="5"/>
  <c r="E2468" i="5"/>
  <c r="V2469" i="5"/>
  <c r="E2469" i="5"/>
  <c r="X2469" i="5" s="1"/>
  <c r="V2470" i="5"/>
  <c r="E2470" i="5"/>
  <c r="V2471" i="5"/>
  <c r="E2471" i="5"/>
  <c r="V2472" i="5"/>
  <c r="E2472" i="5"/>
  <c r="V2473" i="5"/>
  <c r="E2473" i="5"/>
  <c r="X2473" i="5" s="1"/>
  <c r="V2474" i="5"/>
  <c r="E2474" i="5"/>
  <c r="V2475" i="5"/>
  <c r="E2475" i="5"/>
  <c r="V2476" i="5"/>
  <c r="E2476" i="5"/>
  <c r="V2477" i="5"/>
  <c r="E2477" i="5"/>
  <c r="X2477" i="5" s="1"/>
  <c r="V2478" i="5"/>
  <c r="E2478" i="5"/>
  <c r="V2479" i="5"/>
  <c r="E2479" i="5"/>
  <c r="V2480" i="5"/>
  <c r="E2480" i="5"/>
  <c r="V2481" i="5"/>
  <c r="E2481" i="5"/>
  <c r="X2481" i="5" s="1"/>
  <c r="V2482" i="5"/>
  <c r="E2482" i="5"/>
  <c r="V2483" i="5"/>
  <c r="E2483" i="5"/>
  <c r="V2484" i="5"/>
  <c r="E2484" i="5"/>
  <c r="V2485" i="5"/>
  <c r="E2485" i="5"/>
  <c r="V2486" i="5"/>
  <c r="E2486" i="5"/>
  <c r="V2487" i="5"/>
  <c r="E2487" i="5"/>
  <c r="V2488" i="5"/>
  <c r="E2488" i="5"/>
  <c r="V2489" i="5"/>
  <c r="E2489" i="5"/>
  <c r="X2489" i="5" s="1"/>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s="1"/>
  <c r="B57" i="6"/>
  <c r="G57" i="6"/>
  <c r="B56" i="6"/>
  <c r="G56" i="6"/>
  <c r="B55" i="6"/>
  <c r="G55" i="6" s="1"/>
  <c r="B54" i="6"/>
  <c r="G54" i="6"/>
  <c r="B17" i="6"/>
  <c r="B16" i="6"/>
  <c r="F21" i="6" s="1"/>
  <c r="B15" i="6"/>
  <c r="F25" i="6" s="1"/>
  <c r="B14" i="6"/>
  <c r="G14" i="6" s="1"/>
  <c r="H14" i="6" s="1"/>
  <c r="H13" i="6"/>
  <c r="B12" i="6"/>
  <c r="G12" i="6" s="1"/>
  <c r="H12" i="6" s="1"/>
  <c r="D12" i="6" s="1"/>
  <c r="B11" i="6"/>
  <c r="G11" i="6" s="1"/>
  <c r="H11" i="6" s="1"/>
  <c r="D11" i="6" s="1"/>
  <c r="G9" i="6"/>
  <c r="H9" i="6" s="1"/>
  <c r="D9" i="6" s="1"/>
  <c r="B8" i="6"/>
  <c r="G8" i="6"/>
  <c r="H8" i="6"/>
  <c r="D8" i="6" s="1"/>
  <c r="B7" i="6"/>
  <c r="G7" i="6"/>
  <c r="H7" i="6" s="1"/>
  <c r="D7" i="6" s="1"/>
  <c r="B6" i="6"/>
  <c r="G6" i="6"/>
  <c r="B5" i="6"/>
  <c r="F6" i="6" s="1"/>
  <c r="H6" i="6" s="1"/>
  <c r="D6" i="6" s="1"/>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P39" i="4"/>
  <c r="P38" i="4"/>
  <c r="P37" i="4"/>
  <c r="Q37" i="4" s="1"/>
  <c r="P35" i="4"/>
  <c r="P34" i="4"/>
  <c r="P33" i="4"/>
  <c r="P32" i="4"/>
  <c r="P31" i="4"/>
  <c r="Q31" i="4" s="1"/>
  <c r="P29" i="4"/>
  <c r="P28" i="4"/>
  <c r="B28" i="4"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X49" i="5"/>
  <c r="I50" i="5"/>
  <c r="X65"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F436" i="5"/>
  <c r="F456" i="5"/>
  <c r="X511" i="5"/>
  <c r="H511" i="5"/>
  <c r="H523" i="5"/>
  <c r="X523" i="5"/>
  <c r="F523" i="5"/>
  <c r="R566" i="5"/>
  <c r="F566" i="5"/>
  <c r="J638" i="5"/>
  <c r="R638" i="5"/>
  <c r="F638" i="5"/>
  <c r="I726" i="5"/>
  <c r="F726" i="5"/>
  <c r="I742" i="5"/>
  <c r="F742" i="5"/>
  <c r="AB322" i="5"/>
  <c r="J23" i="5"/>
  <c r="AB32" i="5"/>
  <c r="J39" i="5"/>
  <c r="X53"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H1070" i="5"/>
  <c r="F1070" i="5"/>
  <c r="X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X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X2221"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X2380"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X777" i="5"/>
  <c r="J777" i="5"/>
  <c r="I777" i="5"/>
  <c r="H793" i="5"/>
  <c r="F793" i="5"/>
  <c r="J793" i="5"/>
  <c r="I793" i="5"/>
  <c r="H797" i="5"/>
  <c r="F797" i="5"/>
  <c r="X797" i="5"/>
  <c r="J797" i="5"/>
  <c r="I797" i="5"/>
  <c r="X806" i="5"/>
  <c r="R806" i="5"/>
  <c r="J806" i="5"/>
  <c r="I806" i="5"/>
  <c r="H806" i="5"/>
  <c r="F806" i="5"/>
  <c r="I842" i="5"/>
  <c r="H842" i="5"/>
  <c r="X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X865" i="5"/>
  <c r="I881" i="5"/>
  <c r="X881" i="5"/>
  <c r="I897" i="5"/>
  <c r="I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X885" i="5"/>
  <c r="I901" i="5"/>
  <c r="X901" i="5"/>
  <c r="I917" i="5"/>
  <c r="I933" i="5"/>
  <c r="S945" i="5"/>
  <c r="I953" i="5"/>
  <c r="H953" i="5"/>
  <c r="X953" i="5"/>
  <c r="R954" i="5"/>
  <c r="J954" i="5"/>
  <c r="I954" i="5"/>
  <c r="X955" i="5"/>
  <c r="R955" i="5"/>
  <c r="I955" i="5"/>
  <c r="J955" i="5"/>
  <c r="X998" i="5"/>
  <c r="J1001" i="5"/>
  <c r="I1001" i="5"/>
  <c r="H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F1509" i="5"/>
  <c r="AB1532" i="5"/>
  <c r="S1532" i="5"/>
  <c r="X1541" i="5"/>
  <c r="S1142" i="5"/>
  <c r="AB1167" i="5"/>
  <c r="F1186" i="5"/>
  <c r="X1186" i="5"/>
  <c r="AB1186" i="5"/>
  <c r="AB1199" i="5"/>
  <c r="F1218" i="5"/>
  <c r="X1218" i="5"/>
  <c r="AB1218" i="5"/>
  <c r="AB1231" i="5"/>
  <c r="F1250" i="5"/>
  <c r="X1250" i="5"/>
  <c r="AB1250" i="5"/>
  <c r="R1257" i="5"/>
  <c r="X1261" i="5"/>
  <c r="R1261" i="5"/>
  <c r="X1265" i="5"/>
  <c r="R1265" i="5"/>
  <c r="R1269" i="5"/>
  <c r="R1273" i="5"/>
  <c r="X1277" i="5"/>
  <c r="R1277" i="5"/>
  <c r="X1281" i="5"/>
  <c r="R1281" i="5"/>
  <c r="R1289" i="5"/>
  <c r="R1293" i="5"/>
  <c r="R1301" i="5"/>
  <c r="X1305" i="5"/>
  <c r="R1305" i="5"/>
  <c r="X1309"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X1349"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R1561" i="5"/>
  <c r="J1561" i="5"/>
  <c r="X1565" i="5"/>
  <c r="R1565" i="5"/>
  <c r="J1565" i="5"/>
  <c r="X1569" i="5"/>
  <c r="R1569" i="5"/>
  <c r="J1569" i="5"/>
  <c r="R1573" i="5"/>
  <c r="J1573" i="5"/>
  <c r="R1577" i="5"/>
  <c r="X1581" i="5"/>
  <c r="R1581" i="5"/>
  <c r="J1581" i="5"/>
  <c r="R1585" i="5"/>
  <c r="J1585" i="5"/>
  <c r="X1589" i="5"/>
  <c r="R1589" i="5"/>
  <c r="J1589" i="5"/>
  <c r="X1597" i="5"/>
  <c r="R1597" i="5"/>
  <c r="J1597" i="5"/>
  <c r="R1601" i="5"/>
  <c r="J1601" i="5"/>
  <c r="X1605" i="5"/>
  <c r="R1605" i="5"/>
  <c r="J1605"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R1782" i="5"/>
  <c r="J1782" i="5"/>
  <c r="I1782" i="5"/>
  <c r="F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X1789" i="5"/>
  <c r="H1790" i="5"/>
  <c r="H1794"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X1889" i="5"/>
  <c r="AB1889" i="5"/>
  <c r="X1897"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F2199" i="5"/>
  <c r="F2202" i="5"/>
  <c r="R2202" i="5"/>
  <c r="X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F64" i="6"/>
  <c r="X2433"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B20" i="6"/>
  <c r="AB2447" i="5"/>
  <c r="S2447" i="5"/>
  <c r="F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41" i="6" s="1"/>
  <c r="G41" i="6" s="1"/>
  <c r="G16" i="6"/>
  <c r="H16" i="6" s="1"/>
  <c r="B19" i="6"/>
  <c r="F24" i="6" s="1"/>
  <c r="A38" i="2"/>
  <c r="J4" i="5"/>
  <c r="B41" i="4"/>
  <c r="B65" i="4" s="1"/>
  <c r="A47"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1" i="6"/>
  <c r="G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52" i="6"/>
  <c r="G52" i="6" s="1"/>
  <c r="B42" i="6"/>
  <c r="G42" i="6"/>
  <c r="B40" i="6"/>
  <c r="G40" i="6" s="1"/>
  <c r="B50" i="6"/>
  <c r="G50" i="6"/>
  <c r="B25" i="6"/>
  <c r="G25" i="6" s="1"/>
  <c r="X6" i="5"/>
  <c r="B39" i="6"/>
  <c r="G39" i="6" s="1"/>
  <c r="B34" i="6"/>
  <c r="G34" i="6" s="1"/>
  <c r="B24" i="6"/>
  <c r="G24" i="6"/>
  <c r="F2426" i="5"/>
  <c r="X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B36" i="6"/>
  <c r="G36" i="6" s="1"/>
  <c r="G20" i="6"/>
  <c r="B45" i="6"/>
  <c r="G45"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3" i="4"/>
  <c r="A37" i="6" s="1"/>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D22" i="6" s="1"/>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AB12" i="5"/>
  <c r="AB9" i="5"/>
  <c r="AB10" i="5"/>
  <c r="AB14" i="5"/>
  <c r="AB17" i="5"/>
  <c r="AB16" i="5"/>
  <c r="AB8" i="5"/>
  <c r="AB13" i="5"/>
  <c r="AB15" i="5"/>
  <c r="AB11" i="5"/>
  <c r="AB7" i="5"/>
  <c r="C69"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0" i="5"/>
  <c r="X9" i="5"/>
  <c r="X12" i="5"/>
  <c r="X14" i="5"/>
  <c r="X17" i="5"/>
  <c r="X11" i="5"/>
  <c r="X15" i="5"/>
  <c r="X8" i="5"/>
  <c r="X7" i="5"/>
  <c r="X16" i="5"/>
  <c r="S17" i="5"/>
  <c r="S12" i="5"/>
  <c r="S16" i="5"/>
  <c r="S15" i="5"/>
  <c r="S13" i="5"/>
  <c r="S14" i="5"/>
  <c r="S10" i="5"/>
  <c r="S11" i="5"/>
  <c r="S8" i="5"/>
  <c r="S9" i="5"/>
  <c r="S7" i="5"/>
  <c r="G64" i="6" a="1"/>
  <c r="F32" i="6" l="1"/>
  <c r="F52" i="6"/>
  <c r="H52" i="6" s="1"/>
  <c r="D52" i="6" s="1"/>
  <c r="F47" i="6"/>
  <c r="H47" i="6" s="1"/>
  <c r="D47" i="6" s="1"/>
  <c r="H27" i="6"/>
  <c r="D27" i="6" s="1"/>
  <c r="F68" i="6"/>
  <c r="H68" i="6" s="1"/>
  <c r="D68" i="6" s="1"/>
  <c r="F42" i="6"/>
  <c r="H42" i="6" s="1"/>
  <c r="D42" i="6" s="1"/>
  <c r="F37" i="6"/>
  <c r="H37" i="6" s="1"/>
  <c r="D37" i="6" s="1"/>
  <c r="D17" i="6"/>
  <c r="K68" i="6"/>
  <c r="C22" i="6"/>
  <c r="C27" i="6"/>
  <c r="A27" i="6"/>
  <c r="C47" i="6"/>
  <c r="B37" i="6"/>
  <c r="G37" i="6" s="1"/>
  <c r="C37" i="6"/>
  <c r="B32" i="6"/>
  <c r="G32" i="6" s="1"/>
  <c r="C52" i="6"/>
  <c r="C42" i="6"/>
  <c r="C17" i="6"/>
  <c r="C16" i="6"/>
  <c r="D16" i="6"/>
  <c r="A16" i="6"/>
  <c r="B34" i="4"/>
  <c r="A21" i="6" s="1"/>
  <c r="B51" i="6"/>
  <c r="G51" i="6" s="1"/>
  <c r="G69" i="6" a="1"/>
  <c r="G69" i="6" s="1"/>
  <c r="H69" i="6" s="1"/>
  <c r="G21" i="6"/>
  <c r="H21" i="6" s="1"/>
  <c r="F26" i="6"/>
  <c r="B59" i="4"/>
  <c r="A42" i="6" s="1"/>
  <c r="F66" i="6"/>
  <c r="H66" i="6" s="1"/>
  <c r="D66" i="6" s="1"/>
  <c r="F50" i="6"/>
  <c r="H50" i="6" s="1"/>
  <c r="D50" i="6" s="1"/>
  <c r="F30" i="6"/>
  <c r="F45" i="6"/>
  <c r="H45" i="6" s="1"/>
  <c r="D45" i="6" s="1"/>
  <c r="H25" i="6"/>
  <c r="D25" i="6" s="1"/>
  <c r="F35" i="6"/>
  <c r="F40" i="6"/>
  <c r="H40" i="6" s="1"/>
  <c r="D40" i="6" s="1"/>
  <c r="F20" i="6"/>
  <c r="H20" i="6" s="1"/>
  <c r="B35" i="6"/>
  <c r="G35" i="6" s="1"/>
  <c r="B30" i="6"/>
  <c r="G30" i="6" s="1"/>
  <c r="C40" i="6"/>
  <c r="G15" i="6"/>
  <c r="H15" i="6" s="1"/>
  <c r="C15" i="6" s="1"/>
  <c r="C50" i="6"/>
  <c r="C66" i="6"/>
  <c r="C25" i="6"/>
  <c r="F39" i="6"/>
  <c r="H39" i="6" s="1"/>
  <c r="D39" i="6" s="1"/>
  <c r="H24" i="6"/>
  <c r="D24" i="6" s="1"/>
  <c r="F54" i="6"/>
  <c r="F29" i="6"/>
  <c r="F65" i="6"/>
  <c r="F34" i="6"/>
  <c r="H34" i="6" s="1"/>
  <c r="D34" i="6" s="1"/>
  <c r="F49" i="6"/>
  <c r="F44" i="6"/>
  <c r="B67" i="4"/>
  <c r="A48" i="6" s="1"/>
  <c r="B89" i="4"/>
  <c r="A63" i="6" s="1"/>
  <c r="B43" i="4"/>
  <c r="A28" i="6" s="1"/>
  <c r="B77" i="4"/>
  <c r="A55" i="6" s="1"/>
  <c r="B61" i="4"/>
  <c r="A43" i="6" s="1"/>
  <c r="B37" i="4"/>
  <c r="A23" i="6" s="1"/>
  <c r="B83" i="4"/>
  <c r="A59" i="6" s="1"/>
  <c r="B49" i="4"/>
  <c r="A33" i="6" s="1"/>
  <c r="B79" i="4"/>
  <c r="A57" i="6" s="1"/>
  <c r="B85" i="4"/>
  <c r="A60" i="6" s="1"/>
  <c r="B31" i="4"/>
  <c r="A18" i="6" s="1"/>
  <c r="B87" i="4"/>
  <c r="A62" i="6" s="1"/>
  <c r="B75" i="4"/>
  <c r="A54" i="6" s="1"/>
  <c r="B81" i="4"/>
  <c r="A58" i="6" s="1"/>
  <c r="B55" i="4"/>
  <c r="A38" i="6" s="1"/>
  <c r="D14" i="6"/>
  <c r="C34" i="6"/>
  <c r="B64" i="4"/>
  <c r="A46" i="6" s="1"/>
  <c r="G19" i="6"/>
  <c r="H19" i="6" s="1"/>
  <c r="D19" i="6" s="1"/>
  <c r="B49" i="6"/>
  <c r="G49" i="6" s="1"/>
  <c r="C39" i="6"/>
  <c r="C24" i="6"/>
  <c r="C14" i="6"/>
  <c r="B44" i="6"/>
  <c r="G44" i="6" s="1"/>
  <c r="B71" i="4"/>
  <c r="A52" i="6" s="1"/>
  <c r="B29" i="6"/>
  <c r="G29" i="6" s="1"/>
  <c r="C12" i="6"/>
  <c r="C4" i="6"/>
  <c r="C11" i="6"/>
  <c r="D55" i="4"/>
  <c r="C10" i="6"/>
  <c r="A14" i="6"/>
  <c r="C9" i="6"/>
  <c r="C8" i="6"/>
  <c r="B58" i="4"/>
  <c r="A41" i="6" s="1"/>
  <c r="C7" i="6"/>
  <c r="B57" i="4"/>
  <c r="A40" i="6" s="1"/>
  <c r="A25" i="6"/>
  <c r="B69" i="4"/>
  <c r="A50" i="6" s="1"/>
  <c r="B63" i="4"/>
  <c r="A45" i="6" s="1"/>
  <c r="D49" i="4"/>
  <c r="C6" i="6"/>
  <c r="G5" i="6"/>
  <c r="H5" i="6" s="1"/>
  <c r="B33" i="4"/>
  <c r="A20" i="6" s="1"/>
  <c r="B70" i="4"/>
  <c r="A51" i="6" s="1"/>
  <c r="D37" i="4"/>
  <c r="A17" i="6"/>
  <c r="B35" i="4"/>
  <c r="A22" i="6" s="1"/>
  <c r="A26" i="6"/>
  <c r="G64" i="6"/>
  <c r="G31" i="4"/>
  <c r="D31" i="4"/>
  <c r="D67" i="4"/>
  <c r="D61" i="4"/>
  <c r="G55" i="4"/>
  <c r="D43" i="4"/>
  <c r="B56" i="4"/>
  <c r="A39" i="6" s="1"/>
  <c r="B62" i="4"/>
  <c r="A44" i="6" s="1"/>
  <c r="G43" i="4"/>
  <c r="G37" i="4"/>
  <c r="G61" i="4"/>
  <c r="B68" i="4"/>
  <c r="A49" i="6" s="1"/>
  <c r="G67" i="4"/>
  <c r="A24" i="6"/>
  <c r="G49" i="4"/>
  <c r="C68" i="6" l="1"/>
  <c r="H32" i="6"/>
  <c r="D21" i="6"/>
  <c r="C21" i="6"/>
  <c r="K67" i="6"/>
  <c r="F67" i="6"/>
  <c r="H67" i="6" s="1"/>
  <c r="F31" i="6"/>
  <c r="H31" i="6" s="1"/>
  <c r="F51" i="6"/>
  <c r="H51" i="6" s="1"/>
  <c r="F41" i="6"/>
  <c r="H41" i="6" s="1"/>
  <c r="F46" i="6"/>
  <c r="H46" i="6" s="1"/>
  <c r="H26" i="6"/>
  <c r="F36" i="6"/>
  <c r="H36" i="6" s="1"/>
  <c r="D15" i="6"/>
  <c r="K66" i="6"/>
  <c r="H35" i="6"/>
  <c r="C45" i="6"/>
  <c r="H30" i="6"/>
  <c r="C20" i="6"/>
  <c r="D20" i="6"/>
  <c r="C19" i="6"/>
  <c r="H44" i="6"/>
  <c r="H49" i="6"/>
  <c r="C2" i="6"/>
  <c r="B2" i="6"/>
  <c r="H65" i="6"/>
  <c r="H29" i="6"/>
  <c r="F58" i="6"/>
  <c r="H58" i="6" s="1"/>
  <c r="F55" i="6"/>
  <c r="F60" i="6"/>
  <c r="H60" i="6" s="1"/>
  <c r="F63" i="6"/>
  <c r="H63" i="6" s="1"/>
  <c r="H54" i="6"/>
  <c r="F62" i="6"/>
  <c r="H62" i="6" s="1"/>
  <c r="F59" i="6"/>
  <c r="H59" i="6" s="1"/>
  <c r="F57" i="6"/>
  <c r="H57" i="6" s="1"/>
  <c r="K65" i="6"/>
  <c r="D5" i="6"/>
  <c r="C5" i="6"/>
  <c r="B64" i="6"/>
  <c r="H64" i="6"/>
  <c r="D32" i="6" l="1"/>
  <c r="C32" i="6"/>
  <c r="D67" i="6"/>
  <c r="C67" i="6"/>
  <c r="D46" i="6"/>
  <c r="C46" i="6"/>
  <c r="D51" i="6"/>
  <c r="C51" i="6"/>
  <c r="D41" i="6"/>
  <c r="C41" i="6"/>
  <c r="D31" i="6"/>
  <c r="C31" i="6"/>
  <c r="D36" i="6"/>
  <c r="C36" i="6"/>
  <c r="D26" i="6"/>
  <c r="C26" i="6"/>
  <c r="D30" i="6"/>
  <c r="C30" i="6"/>
  <c r="D35" i="6"/>
  <c r="C35" i="6"/>
  <c r="D63" i="6"/>
  <c r="C63" i="6"/>
  <c r="D49" i="6"/>
  <c r="C49" i="6"/>
  <c r="D60" i="6"/>
  <c r="C60" i="6"/>
  <c r="D44" i="6"/>
  <c r="C44" i="6"/>
  <c r="H55" i="6"/>
  <c r="F56" i="6"/>
  <c r="H56" i="6" s="1"/>
  <c r="H70" i="6" s="1"/>
  <c r="D2" i="6" s="1"/>
  <c r="D58" i="6"/>
  <c r="C58" i="6"/>
  <c r="D57" i="6"/>
  <c r="C57" i="6"/>
  <c r="D29" i="6"/>
  <c r="C29" i="6"/>
  <c r="D59" i="6"/>
  <c r="C59" i="6"/>
  <c r="D65" i="6"/>
  <c r="C65" i="6"/>
  <c r="D62" i="6"/>
  <c r="C62" i="6"/>
  <c r="D54" i="6"/>
  <c r="C54" i="6"/>
  <c r="C64" i="6"/>
  <c r="D64"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<sst xmlns="http://schemas.openxmlformats.org/spreadsheetml/2006/main" count="22314" uniqueCount="15806">
  <si>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</si>
  <si>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</si>
  <si>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</si>
  <si>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</si>
  <si>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</si>
  <si>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</si>
  <si>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</si>
  <si>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</si>
  <si>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</si>
  <si>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</si>
  <si>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</si>
  <si>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</si>
  <si>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</si>
  <si>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</si>
  <si>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</si>
  <si>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</si>
  <si>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</si>
  <si>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</si>
  <si>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</si>
  <si>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</si>
  <si>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</si>
  <si>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</si>
  <si>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</si>
  <si>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</si>
  <si>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</si>
  <si>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</si>
  <si>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</si>
  <si>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</si>
  <si>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</si>
  <si>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</si>
  <si>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</si>
  <si>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</si>
  <si>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</si>
  <si>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</si>
  <si>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</si>
  <si>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</si>
  <si>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</si>
  <si>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</si>
  <si>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</si>
  <si>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</si>
  <si>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</si>
  <si>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</si>
  <si>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</si>
  <si>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</si>
  <si>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</si>
  <si>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</si>
  <si>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</si>
  <si>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</si>
  <si>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</si>
  <si>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</si>
  <si>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</si>
  <si>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</si>
  <si>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</si>
  <si>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</si>
  <si>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</si>
  <si>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</si>
  <si>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</si>
  <si>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</si>
  <si>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</si>
  <si>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</si>
  <si>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</si>
  <si>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</si>
  <si>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</si>
  <si>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</si>
  <si>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</si>
  <si>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</si>
  <si>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</si>
  <si>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</si>
  <si>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</si>
  <si>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</si>
  <si>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</si>
  <si>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</si>
  <si>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</si>
  <si>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</si>
  <si>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</si>
  <si>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</si>
  <si>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</si>
  <si>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</si>
  <si>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</si>
  <si>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</si>
  <si>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</si>
  <si>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</si>
  <si>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</si>
  <si>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</si>
  <si>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</si>
  <si>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</si>
  <si>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</si>
  <si>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</si>
  <si>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</si>
  <si>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</si>
  <si>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</si>
  <si>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</si>
  <si>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</si>
  <si>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</si>
  <si>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</si>
  <si>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</si>
  <si>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</si>
  <si>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</si>
  <si>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</si>
  <si>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</si>
  <si>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</si>
  <si>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</si>
  <si>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</si>
  <si>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</si>
  <si>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</si>
  <si>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</si>
  <si>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</si>
  <si>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</si>
  <si>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</si>
  <si>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</si>
  <si>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</si>
  <si>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</si>
  <si>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</si>
  <si>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</si>
  <si>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</si>
  <si>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</si>
  <si>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</si>
  <si>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</si>
  <si>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</si>
  <si>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</si>
  <si>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</si>
  <si>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</si>
  <si>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</si>
  <si>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</si>
  <si>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</si>
  <si>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</si>
  <si>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</si>
  <si>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</si>
  <si>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</si>
  <si>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</si>
  <si>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</si>
  <si>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</si>
  <si>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</si>
  <si>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</si>
  <si>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</si>
  <si>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</si>
  <si>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</si>
  <si>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</si>
  <si>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</si>
  <si>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</si>
  <si>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</si>
  <si>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</si>
  <si>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</si>
  <si>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</si>
  <si>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</si>
  <si>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</si>
  <si>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</si>
  <si>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</si>
  <si>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</si>
  <si>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</si>
  <si>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</si>
  <si>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</si>
  <si>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</si>
  <si>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</si>
  <si>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</si>
  <si>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</si>
  <si>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</si>
  <si>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</si>
  <si>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</si>
  <si>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</si>
  <si>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</si>
  <si>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</si>
  <si>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</si>
  <si>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</si>
  <si>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</si>
  <si>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</si>
  <si>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</si>
  <si>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</si>
  <si>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</si>
  <si>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</si>
  <si>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</si>
  <si>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</si>
  <si>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</si>
  <si>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</si>
  <si>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</si>
  <si>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</si>
  <si>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</si>
  <si>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</si>
  <si>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</si>
  <si>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</si>
  <si>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</si>
  <si>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</si>
  <si>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</si>
  <si>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</si>
  <si>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</si>
  <si>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</si>
  <si>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</si>
  <si>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</si>
  <si>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</si>
  <si>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</si>
  <si>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</si>
  <si>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</si>
  <si>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</si>
  <si>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</si>
  <si>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</si>
  <si>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</si>
  <si>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</si>
  <si>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</si>
  <si>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</si>
  <si>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</si>
  <si>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</si>
  <si>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</si>
  <si>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</si>
  <si>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</si>
  <si>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</si>
  <si>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</si>
  <si>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</si>
  <si>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</si>
  <si>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</si>
  <si>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</si>
  <si>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</si>
  <si>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</si>
  <si>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</si>
  <si>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</si>
  <si>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</si>
  <si>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</si>
  <si>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</si>
  <si>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</si>
  <si>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</si>
  <si>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</si>
  <si>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</si>
  <si>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</si>
  <si>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</si>
  <si>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</si>
  <si>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</si>
  <si>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</si>
  <si>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</si>
  <si>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</si>
  <si>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</si>
  <si>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</si>
  <si>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</si>
  <si>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</si>
  <si>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</si>
  <si>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</si>
  <si>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</si>
  <si>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</si>
  <si>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</si>
  <si>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</si>
  <si>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</si>
  <si>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</si>
  <si>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</si>
  <si>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</si>
  <si>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</si>
  <si>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</si>
  <si>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</si>
  <si>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</si>
  <si>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</si>
  <si>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</si>
  <si>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</si>
  <si>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</si>
  <si>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</si>
  <si>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</si>
  <si>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</si>
  <si>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</si>
  <si>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</si>
  <si>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</si>
  <si>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</si>
  <si>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</si>
  <si>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</si>
  <si>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</si>
  <si>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</si>
  <si>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</si>
  <si>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</si>
  <si>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</si>
  <si>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</si>
  <si>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</si>
  <si>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</si>
  <si>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</si>
  <si>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</si>
  <si>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</si>
  <si>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</si>
  <si>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</si>
  <si>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</si>
  <si>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</si>
  <si>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</si>
  <si>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</si>
  <si>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</si>
  <si>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</si>
  <si>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</si>
  <si>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</si>
  <si>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</si>
  <si>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</si>
  <si>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</si>
  <si>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</si>
  <si>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</si>
  <si>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</si>
  <si>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</si>
  <si>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</si>
  <si>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</si>
  <si>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</si>
  <si>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</si>
  <si>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</si>
  <si>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</si>
  <si>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</si>
  <si>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</si>
  <si>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</si>
  <si>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</si>
  <si>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</si>
  <si>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</si>
  <si>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</si>
  <si>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</si>
  <si>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</si>
  <si>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</si>
  <si>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</si>
  <si>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</si>
  <si>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</si>
  <si>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</si>
  <si>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</si>
  <si>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</si>
  <si>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</si>
  <si>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</si>
  <si>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</si>
  <si>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</si>
  <si>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</si>
  <si>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</si>
  <si>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</si>
  <si>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</si>
  <si>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</si>
  <si>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</si>
  <si>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</si>
  <si>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</si>
  <si>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</si>
  <si>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</si>
  <si>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</si>
  <si>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</si>
  <si>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</si>
  <si>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</si>
  <si>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</si>
  <si>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</si>
  <si>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</si>
  <si>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</si>
  <si>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</si>
  <si>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</si>
  <si>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</si>
  <si>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</si>
  <si>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</si>
  <si>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</si>
  <si>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</si>
  <si>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</si>
  <si>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</si>
  <si>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</si>
  <si>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</si>
  <si>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</si>
  <si>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</si>
  <si>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</si>
  <si>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</si>
  <si>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</si>
  <si>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</si>
  <si>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</si>
  <si>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</si>
  <si>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</si>
  <si>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</si>
  <si>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</si>
  <si>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</si>
  <si>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</si>
  <si>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</si>
  <si>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</si>
  <si>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</si>
  <si>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</si>
  <si>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</si>
  <si>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</si>
  <si>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</si>
  <si>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</si>
  <si>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</si>
  <si>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</si>
  <si>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</si>
  <si>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</si>
  <si>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</si>
  <si>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</si>
  <si>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</si>
  <si>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</si>
  <si>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</si>
  <si>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</si>
  <si>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</si>
  <si>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</si>
  <si>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</si>
  <si>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</si>
  <si>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</si>
  <si>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</si>
  <si>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</si>
  <si>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</si>
  <si>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</si>
  <si>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</si>
  <si>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</si>
  <si>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</si>
  <si>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</si>
  <si>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</si>
  <si>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</si>
  <si>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</si>
  <si>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</si>
  <si>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</si>
  <si>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</si>
  <si>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</si>
  <si>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</si>
  <si>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</si>
  <si>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</si>
  <si>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</si>
  <si>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</si>
  <si>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</si>
  <si>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</si>
  <si>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</si>
  <si>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</si>
  <si>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</si>
  <si>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</si>
  <si>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</si>
  <si>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</si>
  <si>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</si>
  <si>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</si>
  <si>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</si>
  <si>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</si>
  <si>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</si>
  <si>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</si>
  <si>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</si>
  <si>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</si>
  <si>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</si>
  <si>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</si>
  <si>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</si>
  <si>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</si>
  <si>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</si>
  <si>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</si>
  <si>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</si>
  <si>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</si>
  <si>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</si>
  <si>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</si>
  <si>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</si>
  <si>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</si>
  <si>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</si>
  <si>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</si>
  <si>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</si>
  <si>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</si>
  <si>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</si>
  <si>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</si>
  <si>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</si>
  <si>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</si>
  <si>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</si>
  <si>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</si>
  <si>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</si>
  <si>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</si>
  <si>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</si>
  <si>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</si>
  <si>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</si>
  <si>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</si>
  <si>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</si>
  <si>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</si>
  <si>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</si>
  <si>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</si>
  <si>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</si>
  <si>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</si>
  <si>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</si>
  <si>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</si>
  <si>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</si>
  <si>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</si>
  <si>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</si>
  <si>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</si>
  <si>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</si>
  <si>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</si>
  <si>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</si>
  <si>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</si>
  <si>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</si>
  <si>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</si>
  <si>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</si>
  <si>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</si>
  <si>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</si>
  <si>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</si>
  <si>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</si>
  <si>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</si>
  <si>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</si>
  <si>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</si>
  <si>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</si>
  <si>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</si>
  <si>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</si>
  <si>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</si>
  <si>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</si>
  <si>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</si>
  <si>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</si>
  <si>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</si>
  <si>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</si>
  <si>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</si>
  <si>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</si>
  <si>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</si>
  <si>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</si>
  <si>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</si>
  <si>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</si>
  <si>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</si>
  <si>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</si>
  <si>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</si>
  <si>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</si>
  <si>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</si>
  <si>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</si>
  <si>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</si>
  <si>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</si>
  <si>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</si>
  <si>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</si>
  <si>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</si>
  <si>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</si>
  <si>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</si>
  <si>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</si>
  <si>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</si>
  <si>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</si>
  <si>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</si>
  <si>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</si>
  <si>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</si>
  <si>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</si>
  <si>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</si>
  <si>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</si>
  <si>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</si>
  <si>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</si>
  <si>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</si>
  <si>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</si>
  <si>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</si>
  <si>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</si>
  <si>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</si>
  <si>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</si>
  <si>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</si>
  <si>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</si>
  <si>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</si>
  <si>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</si>
  <si>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</si>
  <si>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</si>
  <si>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</si>
  <si>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</si>
  <si>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</si>
  <si>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</si>
  <si>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</si>
  <si>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</si>
  <si>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</si>
  <si>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</si>
  <si>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</si>
  <si>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</si>
  <si>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</si>
  <si>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</si>
  <si>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</si>
  <si>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</si>
  <si>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</si>
  <si>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</si>
  <si>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</si>
  <si>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</si>
  <si>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</si>
  <si>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</si>
  <si>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</si>
  <si>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</si>
  <si>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</si>
  <si>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</si>
  <si>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</si>
  <si>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</si>
  <si>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</si>
  <si>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</si>
  <si>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</si>
  <si>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</si>
  <si>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</si>
  <si>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</si>
  <si>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</si>
  <si>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</si>
  <si>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</si>
  <si>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</si>
  <si>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</si>
  <si>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</si>
  <si>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</si>
  <si>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</si>
  <si>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</si>
  <si>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</si>
  <si>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</si>
  <si>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</si>
  <si>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</si>
  <si>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</si>
  <si>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</si>
  <si>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</si>
  <si>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</si>
  <si>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</si>
  <si>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</si>
  <si>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</si>
  <si>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</si>
  <si>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</si>
  <si>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</si>
  <si>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</si>
  <si>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</si>
  <si>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</si>
  <si>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</si>
  <si>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</si>
  <si>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</si>
  <si>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</si>
  <si>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</si>
  <si>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</si>
  <si>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</si>
  <si>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</si>
  <si>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</si>
  <si>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</si>
  <si>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</si>
  <si>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</si>
  <si>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</si>
  <si>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</si>
  <si>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</si>
  <si>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</si>
  <si>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</si>
  <si>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</si>
  <si>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</si>
  <si>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</si>
  <si>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</si>
  <si>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</si>
  <si>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</si>
  <si>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</si>
  <si>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</si>
  <si>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</si>
  <si>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</si>
  <si>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</si>
  <si>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</si>
  <si>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</si>
  <si>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</si>
  <si>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</si>
  <si>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</si>
  <si>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</si>
  <si>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</si>
  <si>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</si>
  <si>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</si>
  <si>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</si>
  <si>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</si>
  <si>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</si>
  <si>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</si>
  <si>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</si>
  <si>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</si>
  <si>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</si>
  <si>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</si>
  <si>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</si>
  <si>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</si>
  <si>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</si>
  <si>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</si>
  <si>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</si>
  <si>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</si>
  <si>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</si>
  <si>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</si>
  <si>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</si>
  <si>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</si>
  <si>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</si>
  <si>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</si>
  <si>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</si>
  <si>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</si>
  <si>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</si>
  <si>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</si>
  <si>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</si>
  <si>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</si>
  <si>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</si>
  <si>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</si>
  <si>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</si>
  <si>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</si>
  <si>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</si>
  <si>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</si>
  <si>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</si>
  <si>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</si>
  <si>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</si>
  <si>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</si>
  <si>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</si>
  <si>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</si>
  <si>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</si>
  <si>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</si>
  <si>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</si>
  <si>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</si>
  <si>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</si>
  <si>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</si>
  <si>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</si>
  <si>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</si>
  <si>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</si>
  <si>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</si>
  <si>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</si>
  <si>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</si>
  <si>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</si>
  <si>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</si>
  <si>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</si>
  <si>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</si>
  <si>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</si>
  <si>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</si>
  <si>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</si>
  <si>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</si>
  <si>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</si>
  <si>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</si>
  <si>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</si>
  <si>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</si>
  <si>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</si>
  <si>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</si>
  <si>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</si>
  <si>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</si>
  <si>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</si>
  <si>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</si>
  <si>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</si>
  <si>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</si>
  <si>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</si>
  <si>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</si>
  <si>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</si>
  <si>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</si>
  <si>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</si>
  <si>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</si>
  <si>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</si>
  <si>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</si>
  <si>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</si>
  <si>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</si>
  <si>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</si>
  <si>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</si>
  <si>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</si>
  <si>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</si>
  <si>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</si>
  <si>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</si>
  <si>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</si>
  <si>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</si>
  <si>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</si>
  <si>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</si>
  <si>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</si>
  <si>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</si>
  <si>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</si>
  <si>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</si>
  <si>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</si>
  <si>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</si>
  <si>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</si>
  <si>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</si>
  <si>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</si>
  <si>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</si>
  <si>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</si>
  <si>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</si>
  <si>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</si>
  <si>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</si>
  <si>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</si>
  <si>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</si>
  <si>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</si>
  <si>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</si>
  <si>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</si>
  <si>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</si>
  <si>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</si>
  <si>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</si>
  <si>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</si>
  <si>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</si>
  <si>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</si>
  <si>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</si>
  <si>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</si>
  <si>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</si>
  <si>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</si>
  <si>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</si>
  <si>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</si>
  <si>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</si>
  <si>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</si>
  <si>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</si>
  <si>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</si>
  <si>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</si>
  <si>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</si>
  <si>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</si>
  <si>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</si>
  <si>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</si>
  <si>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</si>
  <si>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</si>
  <si>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</si>
  <si>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</si>
  <si>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</si>
  <si>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</si>
  <si>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</si>
  <si>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</si>
  <si>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</si>
  <si>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</si>
  <si>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</si>
  <si>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</si>
  <si>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</si>
  <si>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</si>
  <si>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</si>
  <si>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</si>
  <si>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</si>
  <si>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</si>
  <si>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</si>
  <si>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</si>
  <si>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</si>
  <si>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</si>
  <si>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</si>
  <si>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</si>
  <si>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</si>
  <si>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</si>
  <si>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</si>
  <si>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</si>
  <si>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</si>
  <si>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</si>
  <si>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</si>
  <si>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</si>
  <si>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</si>
  <si>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</si>
  <si>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</si>
  <si>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</si>
  <si>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</si>
  <si>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</si>
  <si>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</si>
  <si>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</si>
  <si>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</si>
  <si>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</si>
  <si>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</si>
  <si>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</si>
  <si>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</si>
  <si>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</si>
  <si>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</si>
  <si>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</si>
  <si>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</si>
  <si>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</si>
  <si>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</si>
  <si>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</si>
  <si>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</si>
  <si>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</si>
  <si>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</si>
  <si>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</si>
  <si>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</si>
  <si>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</si>
  <si>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</si>
  <si>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</si>
  <si>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</si>
  <si>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</si>
  <si>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</si>
  <si>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</si>
  <si>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</si>
  <si>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</si>
  <si>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</si>
  <si>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</si>
  <si>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</si>
  <si>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</si>
  <si>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</si>
  <si>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</si>
  <si>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</si>
  <si>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</si>
  <si>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</si>
  <si>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</si>
  <si>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</si>
  <si>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</si>
  <si>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</si>
  <si>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</si>
  <si>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</si>
  <si>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</si>
  <si>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</si>
  <si>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</si>
  <si>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</si>
  <si>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</si>
  <si>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</si>
  <si>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</si>
  <si>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</si>
  <si>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</si>
  <si>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</si>
  <si>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</si>
  <si>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</si>
  <si>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</si>
  <si>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</si>
  <si>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</si>
  <si>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</si>
  <si>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</si>
  <si>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</si>
  <si>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</si>
  <si>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</si>
  <si>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</si>
  <si>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</si>
  <si>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</si>
  <si>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</si>
  <si>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</si>
  <si>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</si>
  <si>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</si>
  <si>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</si>
  <si>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</si>
  <si>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</si>
  <si>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</si>
  <si>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</si>
  <si>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</si>
  <si>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</si>
  <si>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</si>
  <si>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</si>
  <si>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</si>
  <si>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</si>
  <si>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</si>
  <si>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</si>
  <si>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</si>
  <si>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</si>
  <si>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</si>
  <si>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</si>
  <si>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</si>
  <si>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</si>
  <si>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</si>
  <si>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</si>
  <si>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</si>
  <si>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</si>
  <si>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</si>
  <si>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</si>
  <si>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</si>
  <si>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</si>
  <si>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</si>
  <si>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</si>
  <si>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</si>
  <si>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</si>
  <si>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</si>
  <si>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</si>
  <si>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</si>
  <si>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</si>
  <si>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</si>
  <si>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</si>
  <si>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</si>
  <si>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</si>
  <si>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</si>
  <si>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</si>
  <si>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</si>
  <si>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</si>
  <si>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</si>
  <si>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</si>
  <si>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</si>
  <si>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</si>
  <si>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</si>
  <si>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</si>
  <si>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</si>
  <si>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</si>
  <si>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</si>
  <si>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</si>
  <si>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</si>
  <si>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</si>
  <si>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</si>
  <si>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</si>
  <si>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</si>
  <si>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</si>
  <si>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</si>
  <si>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</si>
  <si>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</si>
  <si>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</si>
  <si>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</si>
  <si>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</si>
  <si>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</si>
  <si>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</si>
  <si>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</si>
  <si>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</si>
  <si>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</si>
  <si>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</si>
  <si>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</si>
  <si>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</si>
  <si>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</si>
  <si>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</si>
  <si>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</si>
  <si>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</si>
  <si>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</si>
  <si>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</si>
  <si>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</si>
  <si>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</si>
  <si>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</si>
  <si>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</si>
  <si>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</si>
  <si>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</si>
  <si>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</si>
  <si>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</si>
  <si>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</si>
  <si>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</si>
  <si>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</si>
  <si>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</si>
  <si>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</si>
  <si>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</si>
  <si>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</si>
  <si>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</si>
  <si>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</si>
  <si>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</si>
  <si>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</si>
  <si>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</si>
  <si>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</si>
  <si>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</si>
  <si>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</si>
  <si>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</si>
  <si>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</si>
  <si>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</si>
  <si>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</si>
  <si>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</si>
  <si>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</si>
  <si>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</si>
  <si>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</si>
  <si>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</si>
  <si>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</si>
  <si>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</si>
  <si>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</si>
  <si>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</si>
  <si>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</si>
  <si>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</si>
  <si>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</si>
  <si>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</si>
  <si>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</si>
  <si>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</si>
  <si>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</si>
  <si>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</si>
  <si>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</si>
  <si>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</si>
  <si>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</si>
  <si>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</si>
  <si>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</si>
  <si>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</si>
  <si>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</si>
  <si>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</si>
  <si>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</si>
  <si>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</si>
  <si>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</si>
  <si>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</si>
  <si>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</si>
  <si>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</si>
  <si>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</si>
  <si>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</si>
  <si>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</si>
  <si>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</si>
  <si>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</si>
  <si>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</si>
  <si>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</si>
  <si>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</si>
  <si>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</si>
  <si>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</si>
  <si>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</si>
  <si>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</si>
  <si>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</si>
  <si>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</si>
  <si>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</si>
  <si>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</si>
  <si>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</si>
  <si>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</si>
  <si>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</si>
  <si>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</si>
  <si>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</si>
  <si>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</si>
  <si>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</si>
  <si>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</si>
  <si>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</si>
  <si>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</si>
  <si>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</si>
  <si>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</si>
  <si>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</si>
  <si>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</si>
  <si>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</si>
  <si>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</si>
  <si>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</si>
  <si>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</si>
  <si>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</si>
  <si>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</si>
  <si>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</si>
  <si>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</si>
  <si>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</si>
  <si>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</si>
  <si>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</si>
  <si>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</si>
  <si>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</si>
  <si>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</si>
  <si>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</si>
  <si>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</si>
  <si>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</si>
  <si>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</si>
  <si>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</si>
  <si>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</si>
  <si>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</si>
  <si>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</si>
  <si>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</si>
  <si>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</si>
  <si>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</si>
  <si>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</si>
  <si>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</si>
  <si>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</si>
  <si>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</si>
  <si>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</si>
  <si>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</si>
  <si>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</si>
  <si>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</si>
  <si>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</si>
  <si>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</si>
  <si>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</si>
  <si>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</si>
  <si>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</si>
  <si>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</si>
  <si>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</si>
  <si>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</si>
  <si>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</si>
  <si>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</si>
  <si>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</si>
  <si>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</si>
  <si>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</si>
  <si>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</si>
  <si>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</si>
  <si>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</si>
  <si>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</si>
  <si>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</si>
  <si>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</si>
  <si>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</si>
  <si>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</si>
  <si>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</si>
  <si>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</si>
  <si>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</si>
  <si>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</si>
  <si>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</si>
  <si>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</si>
  <si>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</si>
  <si>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</si>
  <si>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</si>
  <si>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</si>
  <si>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</si>
  <si>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</si>
  <si>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</si>
  <si>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</si>
  <si>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</si>
  <si>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</si>
  <si>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</si>
  <si>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</si>
  <si>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</si>
  <si>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</si>
  <si>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</si>
  <si>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</si>
  <si>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</si>
  <si>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</si>
  <si>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</si>
  <si>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</si>
  <si>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</si>
  <si>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</si>
  <si>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</si>
  <si>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</si>
  <si>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</si>
  <si>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</si>
  <si>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</si>
  <si>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</si>
  <si>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</si>
  <si>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</si>
  <si>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</si>
  <si>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</si>
  <si>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</si>
  <si>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</si>
  <si>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</si>
  <si>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</si>
  <si>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</si>
  <si>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</si>
  <si>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</si>
  <si>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</si>
  <si>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</si>
  <si>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</si>
  <si>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</si>
  <si>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</si>
  <si>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</si>
  <si>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</si>
  <si>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</si>
  <si>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</si>
  <si>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</si>
  <si>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</si>
  <si>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</si>
  <si>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</si>
  <si>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</si>
  <si>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</si>
  <si>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</si>
  <si>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</si>
  <si>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</si>
  <si>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</si>
  <si>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</si>
  <si>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</si>
  <si>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</si>
  <si>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</si>
  <si>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</si>
  <si>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</si>
  <si>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</si>
  <si>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</si>
  <si>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</si>
  <si>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</si>
  <si>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</si>
  <si>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</si>
  <si>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</si>
  <si>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</si>
  <si>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</si>
  <si>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</si>
  <si>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</si>
  <si>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</si>
  <si>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</si>
  <si>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</si>
  <si>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</si>
  <si>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</si>
  <si>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</si>
  <si>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</si>
  <si>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</si>
  <si>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</si>
  <si>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</si>
  <si>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</si>
  <si>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</si>
  <si>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</si>
  <si>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</si>
  <si>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</si>
  <si>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</si>
  <si>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</si>
  <si>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</si>
  <si>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</si>
  <si>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</si>
  <si>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</si>
  <si>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</si>
  <si>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</si>
  <si>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</si>
  <si>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</si>
  <si>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</si>
  <si>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</si>
  <si>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</si>
  <si>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</si>
  <si>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</si>
  <si>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</si>
  <si>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</si>
  <si>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</si>
  <si>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</si>
  <si>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</si>
  <si>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</si>
  <si>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</si>
  <si>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</si>
  <si>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</si>
  <si>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</si>
  <si>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</si>
  <si>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</si>
  <si>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</si>
  <si>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</si>
  <si>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</si>
  <si>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</si>
  <si>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</si>
  <si>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</si>
  <si>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</si>
  <si>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</si>
  <si>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</si>
  <si>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</si>
  <si>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</si>
  <si>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</si>
  <si>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</si>
  <si>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</si>
  <si>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</si>
  <si>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</si>
  <si>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</si>
  <si>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</si>
  <si>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</si>
  <si>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</si>
  <si>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</si>
  <si>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</si>
  <si>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</si>
  <si>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</si>
  <si>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</si>
  <si>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</si>
  <si>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</si>
  <si>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</si>
  <si>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</si>
  <si>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</si>
  <si>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</si>
  <si>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</si>
  <si>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</si>
  <si>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</si>
  <si>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</si>
  <si>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</si>
  <si>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</si>
  <si>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</si>
  <si>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</si>
  <si>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</si>
  <si>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</si>
  <si>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</si>
  <si>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</si>
  <si>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</si>
  <si>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</si>
  <si>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</si>
  <si>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</si>
  <si>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</si>
  <si>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</si>
  <si>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</si>
  <si>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</si>
  <si>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</si>
  <si>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</si>
  <si>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</si>
  <si>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</si>
  <si>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</si>
  <si>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</si>
  <si>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</si>
  <si>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</si>
  <si>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</si>
  <si>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</si>
  <si>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</si>
  <si>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</si>
  <si>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</si>
  <si>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</si>
  <si>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</si>
  <si>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</si>
  <si>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</si>
  <si>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</si>
  <si>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</si>
  <si>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</si>
  <si>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</si>
  <si>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</si>
  <si>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</si>
  <si>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</si>
  <si>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</si>
  <si>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</si>
  <si>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</si>
  <si>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</si>
  <si>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</si>
  <si>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</si>
  <si>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</si>
  <si>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</si>
  <si>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</si>
  <si>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</si>
  <si>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</si>
  <si>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</si>
  <si>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</si>
  <si>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</si>
  <si>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</si>
  <si>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</si>
  <si>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</si>
  <si>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</si>
  <si>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</si>
  <si>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</si>
  <si>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</si>
  <si>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</si>
  <si>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</si>
  <si>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</si>
  <si>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</si>
  <si>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</si>
  <si>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</si>
  <si>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</si>
  <si>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</si>
  <si>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</si>
  <si>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</si>
  <si>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</si>
  <si>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</si>
  <si>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</si>
  <si>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</si>
  <si>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</si>
  <si>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</si>
  <si>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</si>
  <si>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</si>
  <si>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</si>
  <si>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</si>
  <si>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</si>
  <si>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</si>
  <si>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</si>
  <si>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</si>
  <si>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</si>
  <si>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</si>
  <si>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</si>
  <si>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</si>
  <si>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</si>
  <si>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</si>
  <si>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</si>
  <si>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</si>
  <si>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</si>
  <si>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</si>
  <si>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</si>
  <si>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</si>
  <si>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</si>
  <si>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</si>
  <si>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</si>
  <si>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</si>
  <si>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</si>
  <si>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</si>
  <si>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</si>
  <si>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</si>
  <si>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</si>
  <si>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</si>
  <si>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</si>
  <si>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</si>
  <si>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</si>
  <si>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</si>
  <si>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</si>
  <si>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</si>
  <si>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</si>
  <si>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</si>
  <si>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</si>
  <si>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</si>
  <si>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</si>
  <si>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</si>
  <si>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</si>
  <si>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</si>
  <si>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</si>
  <si>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</si>
  <si>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</si>
  <si>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</si>
  <si>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</si>
  <si>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</si>
  <si>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</si>
  <si>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</si>
  <si>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</si>
  <si>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</si>
  <si>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</si>
  <si>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</si>
  <si>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</si>
  <si>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</si>
  <si>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</si>
  <si>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</si>
  <si>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</si>
  <si>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</si>
  <si>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</si>
  <si>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</si>
  <si>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</si>
  <si>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</si>
  <si>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</si>
  <si>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</si>
  <si>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</si>
  <si>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</si>
  <si>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</si>
  <si>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</si>
  <si>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</si>
  <si>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</si>
  <si>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</si>
  <si>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</si>
  <si>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</si>
  <si>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</si>
  <si>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</si>
  <si>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</si>
  <si>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</si>
  <si>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</si>
  <si>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</si>
  <si>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</si>
  <si>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</si>
  <si>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</si>
  <si>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</si>
  <si>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</si>
  <si>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</si>
  <si>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</si>
  <si>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</si>
  <si>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</si>
  <si>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</si>
  <si>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</si>
  <si>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</si>
  <si>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</si>
  <si>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</si>
  <si>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</si>
  <si>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</si>
  <si>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</si>
  <si>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</si>
  <si>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</si>
  <si>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</si>
  <si>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</si>
  <si>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</si>
  <si>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</si>
  <si>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</si>
  <si>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</si>
  <si>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</si>
  <si>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</si>
  <si>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</si>
  <si>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</si>
  <si>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</si>
  <si>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</si>
  <si>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</si>
  <si>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</si>
  <si>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</si>
  <si>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</si>
  <si>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</si>
  <si>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</si>
  <si>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</si>
  <si>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</si>
  <si>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</si>
  <si>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</si>
  <si>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</si>
  <si>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</si>
  <si>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</si>
  <si>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</si>
  <si>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</si>
  <si>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</si>
  <si>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</si>
  <si>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</si>
  <si>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</si>
  <si>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</si>
  <si>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</si>
  <si>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</si>
  <si>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</si>
  <si>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</si>
  <si>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</si>
  <si>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</si>
  <si>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</si>
  <si>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</si>
  <si>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</si>
  <si>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</si>
  <si>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</si>
  <si>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</si>
  <si>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</si>
  <si>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</si>
  <si>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</si>
  <si>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</si>
  <si>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</si>
  <si>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</si>
  <si>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</si>
  <si>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</si>
  <si>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</si>
  <si>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</si>
  <si>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</si>
  <si>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</si>
  <si>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</si>
  <si>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</si>
  <si>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</si>
  <si>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</si>
  <si>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</si>
  <si>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</si>
  <si>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</si>
  <si>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</si>
  <si>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</si>
  <si>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</si>
  <si>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</si>
  <si>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</si>
  <si>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</si>
  <si>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</si>
  <si>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</si>
  <si>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</si>
  <si>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</si>
  <si>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</si>
  <si>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</si>
  <si>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</si>
  <si>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</si>
  <si>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</si>
  <si>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</si>
  <si>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</si>
  <si>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</si>
  <si>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</si>
  <si>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</si>
  <si>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</si>
  <si>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</si>
  <si>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</si>
  <si>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</si>
  <si>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</si>
  <si>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</si>
  <si>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</si>
  <si>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</si>
  <si>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</si>
  <si>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</si>
  <si>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</si>
  <si>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</si>
  <si>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</si>
  <si>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</si>
  <si>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</si>
  <si>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</si>
  <si>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</si>
  <si>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</si>
  <si>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</si>
  <si>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</si>
  <si>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</si>
  <si>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</si>
  <si>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</si>
  <si>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</si>
  <si>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</si>
  <si>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</si>
  <si>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</si>
  <si>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</si>
  <si>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</si>
  <si>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</si>
  <si>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</si>
  <si>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</si>
  <si>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</si>
  <si>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</si>
  <si>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</si>
  <si>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</si>
  <si>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</si>
  <si>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</si>
  <si>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</si>
  <si>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</si>
  <si>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</si>
  <si>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</si>
  <si>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</si>
  <si>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</si>
  <si>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</si>
  <si>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</si>
  <si>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</si>
  <si>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</si>
  <si>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</si>
  <si>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</si>
  <si>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</si>
  <si>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</si>
  <si>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</si>
  <si>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</si>
  <si>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</si>
  <si>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</si>
  <si>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</si>
  <si>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</si>
  <si>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</si>
  <si>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</si>
  <si>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</si>
  <si>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</si>
  <si>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</si>
  <si>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</si>
  <si>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</si>
  <si>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</si>
  <si>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</si>
  <si>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</si>
  <si>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</si>
  <si>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</si>
  <si>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</si>
  <si>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</si>
  <si>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</si>
  <si>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</si>
  <si>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</si>
  <si>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</si>
  <si>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</si>
  <si>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</si>
  <si>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</si>
  <si>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</si>
  <si>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</si>
  <si>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</si>
  <si>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</si>
  <si>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</si>
  <si>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</si>
  <si>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</si>
  <si>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</si>
  <si>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</si>
  <si>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</si>
  <si>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</si>
  <si>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</si>
  <si>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</si>
  <si>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</si>
  <si>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</si>
  <si>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</si>
  <si>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</si>
  <si>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</si>
  <si>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</si>
  <si>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</si>
  <si>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</si>
  <si>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</si>
  <si>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</si>
  <si>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</si>
  <si>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</si>
  <si>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</si>
  <si>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</si>
  <si>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</si>
  <si>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</si>
  <si>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</si>
  <si>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</si>
  <si>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</si>
  <si>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</si>
  <si>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</si>
  <si>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</si>
  <si>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</si>
  <si>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</si>
  <si>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</si>
  <si>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</si>
  <si>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</si>
  <si>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</si>
  <si>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</si>
  <si>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</si>
  <si>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</si>
  <si>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</si>
  <si>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</si>
  <si>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</si>
  <si>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</si>
  <si>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</si>
  <si>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</si>
  <si>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</si>
  <si>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</si>
  <si>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</si>
  <si>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</si>
  <si>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</si>
  <si>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</si>
  <si>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</si>
  <si>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</si>
  <si>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</si>
  <si>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</si>
  <si>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</si>
  <si>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</si>
  <si>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</si>
  <si>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</si>
  <si>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</si>
  <si>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</si>
  <si>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</si>
  <si>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</si>
  <si>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</si>
  <si>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</si>
  <si>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</si>
  <si>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</si>
  <si>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</si>
  <si>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</si>
  <si>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</si>
  <si>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</si>
  <si>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</si>
  <si>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</si>
  <si>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</si>
  <si>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</si>
  <si>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</si>
  <si>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</si>
  <si>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</si>
  <si>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</si>
  <si>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</si>
  <si>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</si>
  <si>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</si>
  <si>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</si>
  <si>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</si>
  <si>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</si>
  <si>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</si>
  <si>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</si>
  <si>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</si>
  <si>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</si>
  <si>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</si>
  <si>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</si>
  <si>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</si>
  <si>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</si>
  <si>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</si>
  <si>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</si>
  <si>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</si>
  <si>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</si>
  <si>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</si>
  <si>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</si>
  <si>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</si>
  <si>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</si>
  <si>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</si>
  <si>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</si>
  <si>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</si>
  <si>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</si>
  <si>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</si>
  <si>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</si>
  <si>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</si>
  <si>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</si>
  <si>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</si>
  <si>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</si>
  <si>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</si>
  <si>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</si>
  <si>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</si>
  <si>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</si>
  <si>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</si>
  <si>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</si>
  <si>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</si>
  <si>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</si>
  <si>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</si>
  <si>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</si>
  <si>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</si>
  <si>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</si>
  <si>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</si>
  <si>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</si>
  <si>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</si>
  <si>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</si>
  <si>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</si>
  <si>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</si>
  <si>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</si>
  <si>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</si>
  <si>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</si>
  <si>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</si>
  <si>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</si>
  <si>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</si>
  <si>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</si>
  <si>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</si>
  <si>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</si>
  <si>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</si>
  <si>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</si>
  <si>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</si>
  <si>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</si>
  <si>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</si>
  <si>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</si>
  <si>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</si>
  <si>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</si>
  <si>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</si>
  <si>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</si>
  <si>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</si>
  <si>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</si>
  <si>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</si>
  <si>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</si>
  <si>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</si>
  <si>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</si>
  <si>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</si>
  <si>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</si>
  <si>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</si>
  <si>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</si>
  <si>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</si>
  <si>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</si>
  <si>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</si>
  <si>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</si>
  <si>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</si>
  <si>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</si>
  <si>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</si>
  <si>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</si>
  <si>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</si>
  <si>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</si>
  <si>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</si>
  <si>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</si>
  <si>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</si>
  <si>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</si>
  <si>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</si>
  <si>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</si>
  <si>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</si>
  <si>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</si>
  <si>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</si>
  <si>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</si>
  <si>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</si>
  <si>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</si>
  <si>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</si>
  <si>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</si>
  <si>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</si>
  <si>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</si>
  <si>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</si>
  <si>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</si>
  <si>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</si>
  <si>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</si>
  <si>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</si>
  <si>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</si>
  <si>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</si>
  <si>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</si>
  <si>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</si>
  <si>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</si>
  <si>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</si>
  <si>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</si>
  <si>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</si>
  <si>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</si>
  <si>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</si>
  <si>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</si>
  <si>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</si>
  <si>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</si>
  <si>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</si>
  <si>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</si>
  <si>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</si>
  <si>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</si>
  <si>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</si>
  <si>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</si>
  <si>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</si>
  <si>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</si>
  <si>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</si>
  <si>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</si>
  <si>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</si>
  <si>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</si>
  <si>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</si>
  <si>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</si>
  <si>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</si>
  <si>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</si>
  <si>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</si>
  <si>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</si>
  <si>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</si>
  <si>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</si>
  <si>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</si>
  <si>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</si>
  <si>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</si>
  <si>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</si>
  <si>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</si>
  <si>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</si>
  <si>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</si>
  <si>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</si>
  <si>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</si>
  <si>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</si>
  <si>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</si>
  <si>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</si>
  <si>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</si>
  <si>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</si>
  <si>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</si>
  <si>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</si>
  <si>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</si>
  <si>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</si>
  <si>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</si>
  <si>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</si>
  <si>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</si>
  <si>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</si>
  <si>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</si>
  <si>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</si>
  <si>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</si>
  <si>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</si>
  <si>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</si>
  <si>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</si>
  <si>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</si>
  <si>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</si>
  <si>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</si>
  <si>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</si>
  <si>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</si>
  <si>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</si>
  <si>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</si>
  <si>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</si>
  <si>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</si>
  <si>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</si>
  <si>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</si>
  <si>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</si>
  <si>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</si>
  <si>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</si>
  <si>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</si>
  <si>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</si>
  <si>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</si>
  <si>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</si>
  <si>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</si>
  <si>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</si>
  <si>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</si>
  <si>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</si>
  <si>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</si>
  <si>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</si>
  <si>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</si>
  <si>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</si>
  <si>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</si>
  <si>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</si>
  <si>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</si>
  <si>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</si>
  <si>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</si>
  <si>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</si>
  <si>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</si>
  <si>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</si>
  <si>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</si>
  <si>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</si>
  <si>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</si>
  <si>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</si>
  <si>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</si>
  <si>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</si>
  <si>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</si>
  <si>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</si>
  <si>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</si>
  <si>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</si>
  <si>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</si>
  <si>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</si>
  <si>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</si>
  <si>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</si>
  <si>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</si>
  <si>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</si>
  <si>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</si>
  <si>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</si>
  <si>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</si>
  <si>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</si>
  <si>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</si>
  <si>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</si>
  <si>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</si>
  <si>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</si>
  <si>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</si>
  <si>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</si>
  <si>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</si>
  <si>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</si>
  <si>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</si>
  <si>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</si>
  <si>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</si>
  <si>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</si>
  <si>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</si>
  <si>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</si>
  <si>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</si>
  <si>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</si>
  <si>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</si>
  <si>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</si>
  <si>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</si>
  <si>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</si>
  <si>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</si>
  <si>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</si>
  <si>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</si>
  <si>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</si>
  <si>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</si>
  <si>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</si>
  <si>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</si>
  <si>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</si>
  <si>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</si>
  <si>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</si>
  <si>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</si>
  <si>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</si>
  <si>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</si>
  <si>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</si>
  <si>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</si>
  <si>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</si>
  <si>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</si>
  <si>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</si>
  <si>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</si>
  <si>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</si>
  <si>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</si>
  <si>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</si>
  <si>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</si>
  <si>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</si>
  <si>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</si>
  <si>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</si>
  <si>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</si>
  <si>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</si>
  <si>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</si>
  <si>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</si>
  <si>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</si>
  <si>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</si>
  <si>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</si>
  <si>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</si>
  <si>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</si>
  <si>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</si>
  <si>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</si>
  <si>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</si>
  <si>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</si>
  <si>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</si>
  <si>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</si>
  <si>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</si>
  <si>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</si>
  <si>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</si>
  <si>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</si>
  <si>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</si>
  <si>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</si>
  <si>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</si>
  <si>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</si>
  <si>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</si>
  <si>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</si>
  <si>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</si>
  <si>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</si>
  <si>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</si>
  <si>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</si>
  <si>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</si>
  <si>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</si>
  <si>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</si>
  <si>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</si>
  <si>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</si>
  <si>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</si>
  <si>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</si>
  <si>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</si>
  <si>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</si>
  <si>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</si>
  <si>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</si>
  <si>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</si>
  <si>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</si>
  <si>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</si>
  <si>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</si>
  <si>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</si>
  <si>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</si>
  <si>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</si>
  <si>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</si>
  <si>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</si>
  <si>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</si>
  <si>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</si>
  <si>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</si>
  <si>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</si>
  <si>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</si>
  <si>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</si>
  <si>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</si>
  <si>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</si>
  <si>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</si>
  <si>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</si>
  <si>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</si>
  <si>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</si>
  <si>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</si>
  <si>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</si>
  <si>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</si>
  <si>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</si>
  <si>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</si>
  <si>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</si>
  <si>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</si>
  <si>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</si>
  <si>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</si>
  <si>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</si>
  <si>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</si>
  <si>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</si>
  <si>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</si>
  <si>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</si>
  <si>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</si>
  <si>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</si>
  <si>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</si>
  <si>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</si>
  <si>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</si>
  <si>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</si>
  <si>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</si>
  <si>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</si>
  <si>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</si>
  <si>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</si>
  <si>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</si>
  <si>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</si>
  <si>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</si>
  <si>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</si>
  <si>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</si>
  <si>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</si>
  <si>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</si>
  <si>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</si>
  <si>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</si>
  <si>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</si>
  <si>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</si>
  <si>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</si>
  <si>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</si>
  <si>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</si>
  <si>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</si>
  <si>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</si>
  <si>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</si>
  <si>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</si>
  <si>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</si>
  <si>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</si>
  <si>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</si>
  <si>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</si>
  <si>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</si>
  <si>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</si>
  <si>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</si>
  <si>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</si>
  <si>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</si>
  <si>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</si>
  <si>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</si>
  <si>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</si>
  <si>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</si>
  <si>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</si>
  <si>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</si>
  <si>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</si>
  <si>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</si>
  <si>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</si>
  <si>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</si>
  <si>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</si>
  <si>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</si>
  <si>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</si>
  <si>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</si>
  <si>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</si>
  <si>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</si>
  <si>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</si>
  <si>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</si>
  <si>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</si>
  <si>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</si>
  <si>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</si>
  <si>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</si>
  <si>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</si>
  <si>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</si>
  <si>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</si>
  <si>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</si>
  <si>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</si>
  <si>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</si>
  <si>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</si>
  <si>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</si>
  <si>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</si>
  <si>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</si>
  <si>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</si>
  <si>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</si>
  <si>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</si>
  <si>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</si>
  <si>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</si>
  <si>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</si>
  <si>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</si>
  <si>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</si>
  <si>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</si>
  <si>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</si>
  <si>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</si>
  <si>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</si>
  <si>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</si>
  <si>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</si>
  <si>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</si>
  <si>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</si>
  <si>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</si>
  <si>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</si>
  <si>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</si>
  <si>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</si>
  <si>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</si>
  <si>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</si>
  <si>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</si>
  <si>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</si>
  <si>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</si>
  <si>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</si>
  <si>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</si>
  <si>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</si>
  <si>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</si>
  <si>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</si>
  <si>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</si>
  <si>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</si>
  <si>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</si>
  <si>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</si>
  <si>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</si>
  <si>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</si>
  <si>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</si>
  <si>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</si>
  <si>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</si>
  <si>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</si>
  <si>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</si>
  <si>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</si>
  <si>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</si>
  <si>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</si>
  <si>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</si>
  <si>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</si>
  <si>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</si>
  <si>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</si>
  <si>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</si>
  <si>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</si>
  <si>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</si>
  <si>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</si>
  <si>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</si>
  <si>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</si>
  <si>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</si>
  <si>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</si>
  <si>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</si>
  <si>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</si>
  <si>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</si>
  <si>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</si>
  <si>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</si>
  <si>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</si>
  <si>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</si>
  <si>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</si>
  <si>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</si>
  <si>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</si>
  <si>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</si>
  <si>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</si>
  <si>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</si>
  <si>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</si>
  <si>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</si>
  <si>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</si>
  <si>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</si>
  <si>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</si>
  <si>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</si>
  <si>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</si>
  <si>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</si>
  <si>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</si>
  <si>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</si>
  <si>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</si>
  <si>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</si>
  <si>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</si>
  <si>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</si>
  <si>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</si>
  <si>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</si>
  <si>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</si>
  <si>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</si>
  <si>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</si>
  <si>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</si>
  <si>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</si>
  <si>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</si>
  <si>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</si>
  <si>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</si>
  <si>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</si>
  <si>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</si>
  <si>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</si>
  <si>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</si>
  <si>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</si>
  <si>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</si>
  <si>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</si>
  <si>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</si>
  <si>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</si>
  <si>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</si>
  <si>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</si>
  <si>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</si>
  <si>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</si>
  <si>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</si>
  <si>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</si>
  <si>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</si>
  <si>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</si>
  <si>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</si>
  <si>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</si>
  <si>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</si>
  <si>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</si>
  <si>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</si>
  <si>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</si>
  <si>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</si>
  <si>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</si>
  <si>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</si>
  <si>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</si>
  <si>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</si>
  <si>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</si>
  <si>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</si>
  <si>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</si>
  <si>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</si>
  <si>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</si>
  <si>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</si>
  <si>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</si>
  <si>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</si>
  <si>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</si>
  <si>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</si>
  <si>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</si>
  <si>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</si>
  <si>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</si>
  <si>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</si>
  <si>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</si>
  <si>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</si>
  <si>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</si>
  <si>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</si>
  <si>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</si>
  <si>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</si>
  <si>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</si>
  <si>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</si>
  <si>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</si>
  <si>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</si>
  <si>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</si>
  <si>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</si>
  <si>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</si>
  <si>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</si>
  <si>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</si>
  <si>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</si>
  <si>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</si>
  <si>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</si>
  <si>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</si>
  <si>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</si>
  <si>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</si>
  <si>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</si>
  <si>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</si>
  <si>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</si>
  <si>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</si>
  <si>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</si>
  <si>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</si>
  <si>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</si>
  <si>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</si>
  <si>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</si>
  <si>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</si>
  <si>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</si>
  <si>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</si>
  <si>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</si>
  <si>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</si>
  <si>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</si>
  <si>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</si>
  <si>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</si>
  <si>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</si>
  <si>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</si>
  <si>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</si>
  <si>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</si>
  <si>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</si>
  <si>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</si>
  <si>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</si>
  <si>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</si>
  <si>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</si>
  <si>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</si>
  <si>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</si>
  <si>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</si>
  <si>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</si>
  <si>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</si>
  <si>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</si>
  <si>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</si>
  <si>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</si>
  <si>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</si>
  <si>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</si>
  <si>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</si>
  <si>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</si>
  <si>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</si>
  <si>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</si>
  <si>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</si>
  <si>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</si>
  <si>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</si>
  <si>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</si>
  <si>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</si>
  <si>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</si>
  <si>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</si>
  <si>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</si>
  <si>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</si>
  <si>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</si>
  <si>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</si>
  <si>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</si>
  <si>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</si>
  <si>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</si>
  <si>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</si>
  <si>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</si>
  <si>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</si>
  <si>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</si>
  <si>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</si>
  <si>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</si>
  <si>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</si>
  <si>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</si>
  <si>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</si>
  <si>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</si>
  <si>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</si>
  <si>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</si>
  <si>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</si>
  <si>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</si>
  <si>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</si>
  <si>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</si>
  <si>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</si>
  <si>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</si>
  <si>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</si>
  <si>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</si>
  <si>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</si>
  <si>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</si>
  <si>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</si>
  <si>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</si>
  <si>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</si>
  <si>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</si>
  <si>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</si>
  <si>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</si>
  <si>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</si>
  <si>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</si>
  <si>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</si>
  <si>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</si>
  <si>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</si>
  <si>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</si>
  <si>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</si>
  <si>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</si>
  <si>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</si>
  <si>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</si>
  <si>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</si>
  <si>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</si>
  <si>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</si>
  <si>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</si>
  <si>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</si>
  <si>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</si>
  <si>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</si>
  <si>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</si>
  <si>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</si>
  <si>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</si>
  <si>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</si>
  <si>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</si>
  <si>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</si>
  <si>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</si>
  <si>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</si>
  <si>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</si>
  <si>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</si>
  <si>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</si>
  <si>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</si>
  <si>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</si>
  <si>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</si>
  <si>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</si>
  <si>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</si>
  <si>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</si>
  <si>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</si>
  <si>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</si>
  <si>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</si>
  <si>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</si>
  <si>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</si>
  <si>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</si>
  <si>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</si>
  <si>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</si>
  <si>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</si>
  <si>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</si>
  <si>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</si>
  <si>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</si>
  <si>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</si>
  <si>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</si>
  <si>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</si>
  <si>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</si>
  <si>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</si>
  <si>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</si>
  <si>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</si>
  <si>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</si>
  <si>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</si>
  <si>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</si>
  <si>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</si>
  <si>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</si>
  <si>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</si>
  <si>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</si>
  <si>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</si>
  <si>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</si>
  <si>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</si>
  <si>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</si>
  <si>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</si>
  <si>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</si>
  <si>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</si>
  <si>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</si>
  <si>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</si>
  <si>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</si>
  <si>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</si>
  <si>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</si>
  <si>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</si>
  <si>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</si>
  <si>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</si>
  <si>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</si>
  <si>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</si>
  <si>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</si>
  <si>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</si>
  <si>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</si>
  <si>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</si>
  <si>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</si>
  <si>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</si>
  <si>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</si>
  <si>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</si>
  <si>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</si>
  <si>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</si>
  <si>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</si>
  <si>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</si>
  <si>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</si>
  <si>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</si>
  <si>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</si>
  <si>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</si>
  <si>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</si>
  <si>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</si>
  <si>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</si>
  <si>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</si>
  <si>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</si>
  <si>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</si>
  <si>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</si>
  <si>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</si>
  <si>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</si>
  <si>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</si>
  <si>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</si>
  <si>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</si>
  <si>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</si>
  <si>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</si>
  <si>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</si>
  <si>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</si>
  <si>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</si>
  <si>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</si>
  <si>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</si>
  <si>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</si>
  <si>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</si>
  <si>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</si>
  <si>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</si>
  <si>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</si>
  <si>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</si>
  <si>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</si>
  <si>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</si>
  <si>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</si>
  <si>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</si>
  <si>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</si>
  <si>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</si>
  <si>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</si>
  <si>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</si>
  <si>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</si>
  <si>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</si>
  <si>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</si>
  <si>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</si>
  <si>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</si>
  <si>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</si>
  <si>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</si>
  <si>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</si>
  <si>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</si>
  <si>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</si>
  <si>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</si>
  <si>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</si>
  <si>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</si>
  <si>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</si>
  <si>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</si>
  <si>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</si>
  <si>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</si>
  <si>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</si>
  <si>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</si>
  <si>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</si>
  <si>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</si>
  <si>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</si>
  <si>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</si>
  <si>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</si>
  <si>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</si>
  <si>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</si>
  <si>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</si>
  <si>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</si>
  <si>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</si>
  <si>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</si>
  <si>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</si>
  <si>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</si>
  <si>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</si>
  <si>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</si>
  <si>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</si>
  <si>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</si>
  <si>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</si>
  <si>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</si>
  <si>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</si>
  <si>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</si>
  <si>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</si>
  <si>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</si>
  <si>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</si>
  <si>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</si>
  <si>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</si>
  <si>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</si>
  <si>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</si>
  <si>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</si>
  <si>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</si>
  <si>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</si>
  <si>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</si>
  <si>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</si>
  <si>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</si>
  <si>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</si>
  <si>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</si>
  <si>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</si>
  <si>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</si>
  <si>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</si>
  <si>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</si>
  <si>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</si>
  <si>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</si>
  <si>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</si>
  <si>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</si>
  <si>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</si>
  <si>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</si>
  <si>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</si>
  <si>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</si>
  <si>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</si>
  <si>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</si>
  <si>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</si>
  <si>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</si>
  <si>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</si>
  <si>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</si>
  <si>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</si>
  <si>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</si>
  <si>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</si>
  <si>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</si>
  <si>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</si>
  <si>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</si>
  <si>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</si>
  <si>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</si>
  <si>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</si>
  <si>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</si>
  <si>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</si>
  <si>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</si>
  <si>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</si>
  <si>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</si>
  <si>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</si>
  <si>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</si>
  <si>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</si>
  <si>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</si>
  <si>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</si>
  <si>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</si>
  <si>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</si>
  <si>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</si>
  <si>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</si>
  <si>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</si>
  <si>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</si>
  <si>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</si>
  <si>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</si>
  <si>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</si>
  <si>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</si>
  <si>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</si>
  <si>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</si>
  <si>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</si>
  <si>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</si>
  <si>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</si>
  <si>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</si>
  <si>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</si>
  <si>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</si>
  <si>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</si>
  <si>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</si>
  <si>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</si>
  <si>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</si>
  <si>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</si>
  <si>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</si>
  <si>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</si>
  <si>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</si>
  <si>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</si>
  <si>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</si>
  <si>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</si>
  <si>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</si>
  <si>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</si>
  <si>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</si>
  <si>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</si>
  <si>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</si>
  <si>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</si>
  <si>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</si>
  <si>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</si>
  <si>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</si>
  <si>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</si>
  <si>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</si>
  <si>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</si>
  <si>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</si>
  <si>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</si>
  <si>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</si>
  <si>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</si>
  <si>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</si>
  <si>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</si>
  <si>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</si>
  <si>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</si>
  <si>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</si>
  <si>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</si>
  <si>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</si>
  <si>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</si>
  <si>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</si>
  <si>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</si>
  <si>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</si>
  <si>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</si>
  <si>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</si>
  <si>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</si>
  <si>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</si>
  <si>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</si>
  <si>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</si>
  <si>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</si>
  <si>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</si>
  <si>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</si>
  <si>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</si>
  <si>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</si>
  <si>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</si>
  <si>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</si>
  <si>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</si>
  <si>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</si>
  <si>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</si>
  <si>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</si>
  <si>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</si>
  <si>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</si>
  <si>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</si>
  <si>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</si>
  <si>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</si>
  <si>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</si>
  <si>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</si>
  <si>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</si>
  <si>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</si>
  <si>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</si>
  <si>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</si>
  <si>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</si>
  <si>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</si>
  <si>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</si>
  <si>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</si>
  <si>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</si>
  <si>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</si>
  <si>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</si>
  <si>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</si>
  <si>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</si>
  <si>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</si>
  <si>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</si>
  <si>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</si>
  <si>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</si>
  <si>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</si>
  <si>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</si>
  <si>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</si>
  <si>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</si>
  <si>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</si>
  <si>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</si>
  <si>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</si>
  <si>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</si>
  <si>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</si>
  <si>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</si>
  <si>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</si>
  <si>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</si>
  <si>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</si>
  <si>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</si>
  <si>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</si>
  <si>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</si>
  <si>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</si>
  <si>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</si>
  <si>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</si>
  <si>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</si>
  <si>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</si>
  <si>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</si>
  <si>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</si>
  <si>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</si>
  <si>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</si>
  <si>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</si>
  <si>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</si>
  <si>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</si>
  <si>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</si>
  <si>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</si>
  <si>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</si>
  <si>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</si>
  <si>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</si>
  <si>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</si>
  <si>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</si>
  <si>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</si>
  <si>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</si>
  <si>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</si>
  <si>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</si>
  <si>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</si>
  <si>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</si>
  <si>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</si>
  <si>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</si>
  <si>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</si>
  <si>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</si>
  <si>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</si>
  <si>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</si>
  <si>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</si>
  <si>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</si>
  <si>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</si>
  <si>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</si>
  <si>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</si>
  <si>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</si>
  <si>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</si>
  <si>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</si>
  <si>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</si>
  <si>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</si>
  <si>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</si>
  <si>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</si>
  <si>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</si>
  <si>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</si>
  <si>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</si>
  <si>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</si>
  <si>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</si>
  <si>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</si>
  <si>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</si>
  <si>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</si>
  <si>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</si>
  <si>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</si>
  <si>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</si>
  <si>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</si>
  <si>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</si>
  <si>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</si>
  <si>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</si>
  <si>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</si>
  <si>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</si>
  <si>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</si>
  <si>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</si>
  <si>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</si>
  <si>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</si>
  <si>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</si>
  <si>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</si>
  <si>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</si>
  <si>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</si>
  <si>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</si>
  <si>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</si>
  <si>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</si>
  <si>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</si>
  <si>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</si>
  <si>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</si>
  <si>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</si>
  <si>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</si>
  <si>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</si>
  <si>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</si>
  <si>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</si>
  <si>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</si>
  <si>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</si>
  <si>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</si>
  <si>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</si>
  <si>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</si>
  <si>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</si>
  <si>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</si>
  <si>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</si>
  <si>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</si>
  <si>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</si>
  <si>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</si>
  <si>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</si>
  <si>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</si>
  <si>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</si>
  <si>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</si>
  <si>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</si>
  <si>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</si>
  <si>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</si>
  <si>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</si>
  <si>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</si>
  <si>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</si>
  <si>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</si>
  <si>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</si>
  <si>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</si>
  <si>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</si>
  <si>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</si>
  <si>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</si>
  <si>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</si>
  <si>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</si>
  <si>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</si>
  <si>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</si>
  <si>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</si>
  <si>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</si>
  <si>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</si>
  <si>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</si>
  <si>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</si>
  <si>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</si>
  <si>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</si>
  <si>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</si>
  <si>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</si>
  <si>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</si>
  <si>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</si>
  <si>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</si>
  <si>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</si>
  <si>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</si>
  <si>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</si>
  <si>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</si>
  <si>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</si>
  <si>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</si>
  <si>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</si>
  <si>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</si>
  <si>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</si>
  <si>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</si>
  <si>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</si>
  <si>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</si>
  <si>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</si>
  <si>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</si>
  <si>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</si>
  <si>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</si>
  <si>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</si>
  <si>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</si>
  <si>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</si>
  <si>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</si>
  <si>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</si>
  <si>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</si>
  <si>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</si>
  <si>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</si>
  <si>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</si>
  <si>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</si>
  <si>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</si>
  <si>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</si>
  <si>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</si>
  <si>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</si>
  <si>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</si>
  <si>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</si>
  <si>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</si>
  <si>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</si>
  <si>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</si>
  <si>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</si>
  <si>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</si>
  <si>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</si>
  <si>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</si>
  <si>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</si>
  <si>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</si>
  <si>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</si>
  <si>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</si>
  <si>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</si>
  <si>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</si>
  <si>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</si>
  <si>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</si>
  <si>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</si>
  <si>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</si>
  <si>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</si>
  <si>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</si>
  <si>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</si>
  <si>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</si>
  <si>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</si>
  <si>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</si>
  <si>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</si>
  <si>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</si>
  <si>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</si>
  <si>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</si>
  <si>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</si>
  <si>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</si>
  <si>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</si>
  <si>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</si>
  <si>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</si>
  <si>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</si>
  <si>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</si>
  <si>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</si>
  <si>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</si>
  <si>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</si>
  <si>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</si>
  <si>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</si>
  <si>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</si>
  <si>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</si>
  <si>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</si>
  <si>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</si>
  <si>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</si>
  <si>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</si>
  <si>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</si>
  <si>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</si>
  <si>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</si>
  <si>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</si>
  <si>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</si>
  <si>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</si>
  <si>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</si>
  <si>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</si>
  <si>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</si>
  <si>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</si>
  <si>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</si>
  <si>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</si>
  <si>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</si>
  <si>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</si>
  <si>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</si>
  <si>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</si>
  <si>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</si>
  <si>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</si>
  <si>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</si>
  <si>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</si>
  <si>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</si>
  <si>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</si>
  <si>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</si>
  <si>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</si>
  <si>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</si>
  <si>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</si>
  <si>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</si>
  <si>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</si>
  <si>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</si>
  <si>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</si>
  <si>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</si>
  <si>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</si>
  <si>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</si>
  <si>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</si>
  <si>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</si>
  <si>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</si>
  <si>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</si>
  <si>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</si>
  <si>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</si>
  <si>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</si>
  <si>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</si>
  <si>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</si>
  <si>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</si>
  <si>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</si>
  <si>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</si>
  <si>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</si>
  <si>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</si>
  <si>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</si>
  <si>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</si>
  <si>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</si>
  <si>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</si>
  <si>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</si>
  <si>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</si>
  <si>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</si>
  <si>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</si>
  <si>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</si>
  <si>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</si>
  <si>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</si>
  <si>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</si>
  <si>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</si>
  <si>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</si>
  <si>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</si>
  <si>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</si>
  <si>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</si>
  <si>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</si>
  <si>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</si>
  <si>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</si>
  <si>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</si>
  <si>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</si>
  <si>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</si>
  <si>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</si>
  <si>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</si>
  <si>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</si>
  <si>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</si>
  <si>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</si>
  <si>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</si>
  <si>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</si>
  <si>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</si>
  <si>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</si>
  <si>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</si>
  <si>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</si>
  <si>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</si>
  <si>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</si>
  <si>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</si>
  <si>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</si>
  <si>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</si>
  <si>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</si>
  <si>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</si>
  <si>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</si>
  <si>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</si>
  <si>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</si>
  <si>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</si>
  <si>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</si>
  <si>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</si>
  <si>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</si>
  <si>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</si>
  <si>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</si>
  <si>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</si>
  <si>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</si>
  <si>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</si>
  <si>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</si>
  <si>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</si>
  <si>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</si>
  <si>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</si>
  <si>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</si>
  <si>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</si>
  <si>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</si>
  <si>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</si>
  <si>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</si>
  <si>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</si>
  <si>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</si>
  <si>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</si>
  <si>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</si>
  <si>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</si>
  <si>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</si>
  <si>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</si>
  <si>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</si>
  <si>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</si>
  <si>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</si>
  <si>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</si>
  <si>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</si>
  <si>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</si>
  <si>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</si>
  <si>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</si>
  <si>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</si>
  <si>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</si>
  <si>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</si>
  <si>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</si>
  <si>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</si>
  <si>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</si>
  <si>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</si>
  <si>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</si>
  <si>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</si>
  <si>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</si>
  <si>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</si>
  <si>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</si>
  <si>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</si>
  <si>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</si>
  <si>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</si>
  <si>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</si>
  <si>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</si>
  <si>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</si>
  <si>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</si>
  <si>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</si>
  <si>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</si>
  <si>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</si>
  <si>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</si>
  <si>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</si>
  <si>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</si>
  <si>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</si>
  <si>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</si>
  <si>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</si>
  <si>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</si>
  <si>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</si>
  <si>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</si>
  <si>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</si>
  <si>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</si>
  <si>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</si>
  <si>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</si>
  <si>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</si>
  <si>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</si>
  <si>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</si>
  <si>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</si>
  <si>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</si>
  <si>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</si>
  <si>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</si>
  <si>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</si>
  <si>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</si>
  <si>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</si>
  <si>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</si>
  <si>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</si>
  <si>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</si>
  <si>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</si>
  <si>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</si>
  <si>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</si>
  <si>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</si>
  <si>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</si>
  <si>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</si>
  <si>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</si>
  <si>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</si>
  <si>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</si>
  <si>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</si>
  <si>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</si>
  <si>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</si>
  <si>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</si>
  <si>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</si>
  <si>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</si>
  <si>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</si>
  <si>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</si>
  <si>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</si>
  <si>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</si>
  <si>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</si>
  <si>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</si>
  <si>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</si>
  <si>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</si>
  <si>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</si>
  <si>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</si>
  <si>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</si>
  <si>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</si>
  <si>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</si>
  <si>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</si>
  <si>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</si>
  <si>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</si>
  <si>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</si>
  <si>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</si>
  <si>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</si>
  <si>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</si>
  <si>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</si>
  <si>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</si>
  <si>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</si>
  <si>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</si>
  <si>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</si>
  <si>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</si>
  <si>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</si>
  <si>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</si>
  <si>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</si>
  <si>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</si>
  <si>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</si>
  <si>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</si>
  <si>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</si>
  <si>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</si>
  <si>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</si>
  <si>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</si>
  <si>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</si>
  <si>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</si>
  <si>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</si>
  <si>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</si>
  <si>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</si>
  <si>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</si>
  <si>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</si>
  <si>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</si>
  <si>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</si>
  <si>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</si>
  <si>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</si>
  <si>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</si>
  <si>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</si>
  <si>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</si>
  <si>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</si>
  <si>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</si>
  <si>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</si>
  <si>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</si>
  <si>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</si>
  <si>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</si>
  <si>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</si>
  <si>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</si>
  <si>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</si>
  <si>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</si>
  <si>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</si>
  <si>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</si>
  <si>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</si>
  <si>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</si>
  <si>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</si>
  <si>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</si>
  <si>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</si>
  <si>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</si>
  <si>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</si>
  <si>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</si>
  <si>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</si>
  <si>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</si>
  <si>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</si>
  <si>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</si>
  <si>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</si>
  <si>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</si>
  <si>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</si>
  <si>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</si>
  <si>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</si>
  <si>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</si>
  <si>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</si>
  <si>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</si>
  <si>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</si>
  <si>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</si>
  <si>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</si>
  <si>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</si>
  <si>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</si>
  <si>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</si>
  <si>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</si>
  <si>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</si>
  <si>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</si>
  <si>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</si>
  <si>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</si>
  <si>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</si>
  <si>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</si>
  <si>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</si>
  <si>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</si>
  <si>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</si>
  <si>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</si>
  <si>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</si>
  <si>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</si>
  <si>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</si>
  <si>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</si>
  <si>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</si>
  <si>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</si>
  <si>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</si>
  <si>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</si>
  <si>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</si>
  <si>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</si>
  <si>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</si>
  <si>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</si>
  <si>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</si>
  <si>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</si>
  <si>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</si>
  <si>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</si>
  <si>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</si>
  <si>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</si>
  <si>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</si>
  <si>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</si>
  <si>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</si>
  <si>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</si>
  <si>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</si>
  <si>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</si>
  <si>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</si>
  <si>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</si>
  <si>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</si>
  <si>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</si>
  <si>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</si>
  <si>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</si>
  <si>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</si>
  <si>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</si>
  <si>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</si>
  <si>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</si>
  <si>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</si>
  <si>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</si>
  <si>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</si>
  <si>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</si>
  <si>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</si>
  <si>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</si>
  <si>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</si>
  <si>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</si>
  <si>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</si>
  <si>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</si>
  <si>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</si>
  <si>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</si>
  <si>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</si>
  <si>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</si>
  <si>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</si>
  <si>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</si>
  <si>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</si>
  <si>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</si>
  <si>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</si>
  <si>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</si>
  <si>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</si>
  <si>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</si>
  <si>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</si>
  <si>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</si>
  <si>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</si>
  <si>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</si>
  <si>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</si>
  <si>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</si>
  <si>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</si>
  <si>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</si>
  <si>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</si>
  <si>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</si>
  <si>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</si>
  <si>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</si>
  <si>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</si>
  <si>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</si>
  <si>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</si>
  <si>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</si>
  <si>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</si>
  <si>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</si>
  <si>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</si>
  <si>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</si>
  <si>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</si>
  <si>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</si>
  <si>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</si>
  <si>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</si>
  <si>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</si>
  <si>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</si>
  <si>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</si>
  <si>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</si>
  <si>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</si>
  <si>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</si>
  <si>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</si>
  <si>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</si>
  <si>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</si>
  <si>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</si>
  <si>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</si>
  <si>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</si>
  <si>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</si>
  <si>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</si>
  <si>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</si>
  <si>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</si>
  <si>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</si>
  <si>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</si>
  <si>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</si>
  <si>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</si>
  <si>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</si>
  <si>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</si>
  <si>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</si>
  <si>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</si>
  <si>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</si>
  <si>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</si>
  <si>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</si>
  <si>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</si>
  <si>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</si>
  <si>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</si>
  <si>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</si>
  <si>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</si>
  <si>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</si>
  <si>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</si>
  <si>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</si>
  <si>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</si>
  <si>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</si>
  <si>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</si>
  <si>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</si>
  <si>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</si>
  <si>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</si>
  <si>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</si>
  <si>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</si>
  <si>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</si>
  <si>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</si>
  <si>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</si>
  <si>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</si>
  <si>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</si>
  <si>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</si>
  <si>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</si>
  <si>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</si>
  <si>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</si>
  <si>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</si>
  <si>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</si>
  <si>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</si>
  <si>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</si>
  <si>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</si>
  <si>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</si>
  <si>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</si>
  <si>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</si>
  <si>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</si>
  <si>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</si>
  <si>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</si>
  <si>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</si>
  <si>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</si>
  <si>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</si>
  <si>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</si>
  <si>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</si>
  <si>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</si>
  <si>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</si>
  <si>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</si>
  <si>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</si>
  <si>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</si>
  <si>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</si>
  <si>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</si>
  <si>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</si>
  <si>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</si>
  <si>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</si>
  <si>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</si>
  <si>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</si>
  <si>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</si>
  <si>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</si>
  <si>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</si>
  <si>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</si>
  <si>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</si>
  <si>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</si>
  <si>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</si>
  <si>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</si>
  <si>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</si>
  <si>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</si>
  <si>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</si>
  <si>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</si>
  <si>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</si>
  <si>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</si>
  <si>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</si>
  <si>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</si>
  <si>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</si>
  <si>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</si>
  <si>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</si>
  <si>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</si>
  <si>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</si>
  <si>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</si>
  <si>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</si>
  <si>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</si>
  <si>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</si>
  <si>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</si>
  <si>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</si>
  <si>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</si>
  <si>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</si>
  <si>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</si>
  <si>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</si>
  <si>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</si>
  <si>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</si>
  <si>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</si>
  <si>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</si>
  <si>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</si>
  <si>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</si>
  <si>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</si>
  <si>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</si>
  <si>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</si>
  <si>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</si>
  <si>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</si>
  <si>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</si>
  <si>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</si>
  <si>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</si>
  <si>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</si>
  <si>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</si>
  <si>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</si>
  <si>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</si>
  <si>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</si>
  <si>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</si>
  <si>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</si>
  <si>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</si>
  <si>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</si>
  <si>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</si>
  <si>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</si>
  <si>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</si>
  <si>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</si>
  <si>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</si>
  <si>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</si>
  <si>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</si>
  <si>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</si>
  <si>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</si>
  <si>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</si>
  <si>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</si>
  <si>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</si>
  <si>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</si>
  <si>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</si>
  <si>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</si>
  <si>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</si>
  <si>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</si>
  <si>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</si>
  <si>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</si>
  <si>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</si>
  <si>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</si>
  <si>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</si>
  <si>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</si>
  <si>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</si>
  <si>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</si>
  <si>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</si>
  <si>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</si>
  <si>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</si>
  <si>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</si>
  <si>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</si>
  <si>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</si>
  <si>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</si>
  <si>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</si>
  <si>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</si>
  <si>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</si>
  <si>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</si>
  <si>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</si>
  <si>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</si>
  <si>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</si>
  <si>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</si>
  <si>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</si>
  <si>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</si>
  <si>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</si>
  <si>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</si>
  <si>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</si>
  <si>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</si>
  <si>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</si>
  <si>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</si>
  <si>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</si>
  <si>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</si>
  <si>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</si>
  <si>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</si>
  <si>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</si>
  <si>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</si>
  <si>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</si>
  <si>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</si>
  <si>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</si>
  <si>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</si>
  <si>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</si>
  <si>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</si>
  <si>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</si>
  <si>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</si>
  <si>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</si>
  <si>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</si>
  <si>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</si>
  <si>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</si>
  <si>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</si>
  <si>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</si>
  <si>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</si>
  <si>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</si>
  <si>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</si>
  <si>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</si>
  <si>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</si>
  <si>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</si>
  <si>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</si>
  <si>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</si>
  <si>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</si>
  <si>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</si>
  <si>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</si>
  <si>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</si>
  <si>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</si>
  <si>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</si>
  <si>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</si>
  <si>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</si>
  <si>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</si>
  <si>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</si>
  <si>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</si>
  <si>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</si>
  <si>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</si>
  <si>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</si>
  <si>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</si>
  <si>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</si>
  <si>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</si>
  <si>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</si>
  <si>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</si>
  <si>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</si>
  <si>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</si>
  <si>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</si>
  <si>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</si>
  <si>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</si>
  <si>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</si>
  <si>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</si>
  <si>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</si>
  <si>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</si>
  <si>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</si>
  <si>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</si>
  <si>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</si>
  <si>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</si>
  <si>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</si>
  <si>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</si>
  <si>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</si>
  <si>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</si>
  <si>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</si>
  <si>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</si>
  <si>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</si>
  <si>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</si>
  <si>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</si>
  <si>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</si>
  <si>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</si>
  <si>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</si>
  <si>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</si>
  <si>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</si>
  <si>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</si>
  <si>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</si>
  <si>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</si>
  <si>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</si>
  <si>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</si>
  <si>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</si>
  <si>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</si>
  <si>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</si>
  <si>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</si>
  <si>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</si>
  <si>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</si>
  <si>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</si>
  <si>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</si>
  <si>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</si>
  <si>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</si>
  <si>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</si>
  <si>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</si>
  <si>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</si>
  <si>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</si>
  <si>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</si>
  <si>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</si>
  <si>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</si>
  <si>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</si>
  <si>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</si>
  <si>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</si>
  <si>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</si>
  <si>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</si>
  <si>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</si>
  <si>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</si>
  <si>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</si>
  <si>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</si>
  <si>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</si>
  <si>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</si>
  <si>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</si>
  <si>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</si>
  <si>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</si>
  <si>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</si>
  <si>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</si>
  <si>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</si>
  <si>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</si>
  <si>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</si>
  <si>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</si>
  <si>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</si>
  <si>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</si>
  <si>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</si>
  <si>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</si>
  <si>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</si>
  <si>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</si>
  <si>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</si>
  <si>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</si>
  <si>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</si>
  <si>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</si>
  <si>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</si>
  <si>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</si>
  <si>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</si>
  <si>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</si>
  <si>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</si>
  <si>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</si>
  <si>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</si>
  <si>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</si>
  <si>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</si>
  <si>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</si>
  <si>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</si>
  <si>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</si>
  <si>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</si>
  <si>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</si>
  <si>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</si>
  <si>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</si>
  <si>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</si>
  <si>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</si>
  <si>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</si>
  <si>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</si>
  <si>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</si>
  <si>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</si>
  <si>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</si>
  <si>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</si>
  <si>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</si>
  <si>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</si>
  <si>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</si>
  <si>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</si>
  <si>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</si>
  <si>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</si>
  <si>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</si>
  <si>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</si>
  <si>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</si>
  <si>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</si>
  <si>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</si>
  <si>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</si>
  <si>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</si>
  <si>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</si>
  <si>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</si>
  <si>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</si>
  <si>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</si>
  <si>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</si>
  <si>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</si>
  <si>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</si>
  <si>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</si>
  <si>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</si>
  <si>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</si>
  <si>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</si>
  <si>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</si>
  <si>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</si>
  <si>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</si>
  <si>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</si>
  <si>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</si>
  <si>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</si>
  <si>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</si>
  <si>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</si>
  <si>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</si>
  <si>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</si>
  <si>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</si>
  <si>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</si>
  <si>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</si>
  <si>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</si>
  <si>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</si>
  <si>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</si>
  <si>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</si>
  <si>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</si>
  <si>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</si>
  <si>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</si>
  <si>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</si>
  <si>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</si>
  <si>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</si>
  <si>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</si>
  <si>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</si>
  <si>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</si>
  <si>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</si>
  <si>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</si>
  <si>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</si>
  <si>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</si>
  <si>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</si>
  <si>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</si>
  <si>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</si>
  <si>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</si>
  <si>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</si>
  <si>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</si>
  <si>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</si>
  <si>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</si>
  <si>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</si>
  <si>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</si>
  <si>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</si>
  <si>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</si>
  <si>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</si>
  <si>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</si>
  <si>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</si>
  <si>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</si>
  <si>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</si>
  <si>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</si>
  <si>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</si>
  <si>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</si>
  <si>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</si>
  <si>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</si>
  <si>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</si>
  <si>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</si>
  <si>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</si>
  <si>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</si>
  <si>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</si>
  <si>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</si>
  <si>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</si>
  <si>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</si>
  <si>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</si>
  <si>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</si>
  <si>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</si>
  <si>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</si>
  <si>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</si>
  <si>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</si>
  <si>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</si>
  <si>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</si>
  <si>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</si>
  <si>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</si>
  <si>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</si>
  <si>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</si>
  <si>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</si>
  <si>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</si>
  <si>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</si>
  <si>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</si>
  <si>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</si>
  <si>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</si>
  <si>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</si>
  <si>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</si>
  <si>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</si>
  <si>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</si>
  <si>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</si>
  <si>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</si>
  <si>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</si>
  <si>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</si>
  <si>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</si>
  <si>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</si>
  <si>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</si>
  <si>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</si>
  <si>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</si>
  <si>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</si>
  <si>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</si>
  <si>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</si>
  <si>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</si>
  <si>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</si>
  <si>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</si>
  <si>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</si>
  <si>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</si>
  <si>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</si>
  <si>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</si>
  <si>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</si>
  <si>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</si>
  <si>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</si>
  <si>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</si>
  <si>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</si>
  <si>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</si>
  <si>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</si>
  <si>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</si>
  <si>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</si>
  <si>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</si>
  <si>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</si>
  <si>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</si>
  <si>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</si>
  <si>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</si>
  <si>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</si>
  <si>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</si>
  <si>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</si>
  <si>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</si>
  <si>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</si>
  <si>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</si>
  <si>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</si>
  <si>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</si>
  <si>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</si>
  <si>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</si>
  <si>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</si>
  <si>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</si>
  <si>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</si>
  <si>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</si>
  <si>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</si>
  <si>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</si>
  <si>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</si>
  <si>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</si>
  <si>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</si>
  <si>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</si>
  <si>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</si>
  <si>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</si>
  <si>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</si>
  <si>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</si>
  <si>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</si>
  <si>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</si>
  <si>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</si>
  <si>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</si>
  <si>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</si>
  <si>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</si>
  <si>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</si>
  <si>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</si>
  <si>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</si>
  <si>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</si>
  <si>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</si>
  <si>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</si>
  <si>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</si>
  <si>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</si>
  <si>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</si>
  <si>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</si>
  <si>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</si>
  <si>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</si>
  <si>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</si>
  <si>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</si>
  <si>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</si>
  <si>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</si>
  <si>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</si>
  <si>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</si>
  <si>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</si>
  <si>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</si>
  <si>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</si>
  <si>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</si>
  <si>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</si>
  <si>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</si>
  <si>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</si>
  <si>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</si>
  <si>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</si>
  <si>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</si>
  <si>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</si>
  <si>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</si>
  <si>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</si>
  <si>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</si>
  <si>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</si>
  <si>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</si>
  <si>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</si>
  <si>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</si>
  <si>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</si>
  <si>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</si>
  <si>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</si>
  <si>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</si>
  <si>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</si>
  <si>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</si>
  <si>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</si>
  <si>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</si>
  <si>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</si>
  <si>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</si>
  <si>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</si>
  <si>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</si>
  <si>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</si>
  <si>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</si>
  <si>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</si>
  <si>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</si>
  <si>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</si>
  <si>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</si>
  <si>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</si>
  <si>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</si>
  <si>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</si>
  <si>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</si>
  <si>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</si>
  <si>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</si>
  <si>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</si>
  <si>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</si>
  <si>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</si>
  <si>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</si>
  <si>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</si>
  <si>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</si>
  <si>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</si>
  <si>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</si>
  <si>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</si>
  <si>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</si>
  <si>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</si>
  <si>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</si>
  <si>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</si>
  <si>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</si>
  <si>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</si>
  <si>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</si>
  <si>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</si>
  <si>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</si>
  <si>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</si>
  <si>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</si>
  <si>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</si>
  <si>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</si>
  <si>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</si>
  <si>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</si>
  <si>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</si>
  <si>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</si>
  <si>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</si>
  <si>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</si>
  <si>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</si>
  <si>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</si>
  <si>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</si>
  <si>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</si>
  <si>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</si>
  <si>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</si>
  <si>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</si>
  <si>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</si>
  <si>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</si>
  <si>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</si>
  <si>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</si>
  <si>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</si>
  <si>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</si>
  <si>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</si>
  <si>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</si>
  <si>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</si>
  <si>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</si>
  <si>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</si>
  <si>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</si>
  <si>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</si>
  <si>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</si>
  <si>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</si>
  <si>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</si>
  <si>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</si>
  <si>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</si>
  <si>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</si>
  <si>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</si>
  <si>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</si>
  <si>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</si>
  <si>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</si>
  <si>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</si>
  <si>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</si>
  <si>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</si>
  <si>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</si>
  <si>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</si>
  <si>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</si>
  <si>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</si>
  <si>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</si>
  <si>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</si>
  <si>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</si>
  <si>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</si>
  <si>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</si>
  <si>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</si>
  <si>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</si>
  <si>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</si>
  <si>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</si>
  <si>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</si>
  <si>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</si>
  <si>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</si>
  <si>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</si>
  <si>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</si>
  <si>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</si>
  <si>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</si>
  <si>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</si>
  <si>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</si>
  <si>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</si>
  <si>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</si>
  <si>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</si>
  <si>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</si>
  <si>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</si>
  <si>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</si>
  <si>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</si>
  <si>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</si>
  <si>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</si>
  <si>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</si>
  <si>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</si>
  <si>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</si>
  <si>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</si>
  <si>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</si>
  <si>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</si>
  <si>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</si>
  <si>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</si>
  <si>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</si>
  <si>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</si>
  <si>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</si>
  <si>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</si>
  <si>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</si>
  <si>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</si>
  <si>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</si>
  <si>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</si>
  <si>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</si>
  <si>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</si>
  <si>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</si>
  <si>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</si>
  <si>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</si>
  <si>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</si>
  <si>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</si>
  <si>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</si>
  <si>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</si>
  <si>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</si>
  <si>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</si>
  <si>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</si>
  <si>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</si>
  <si>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</si>
  <si>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</si>
  <si>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</si>
  <si>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</si>
  <si>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</si>
  <si>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</si>
  <si>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</si>
  <si>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</si>
  <si>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</si>
  <si>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</si>
  <si>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</si>
  <si>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</si>
  <si>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</si>
  <si>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</si>
  <si>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</si>
  <si>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</si>
  <si>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</si>
  <si>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</si>
  <si>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</si>
  <si>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</si>
  <si>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</si>
  <si>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</si>
  <si>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</si>
  <si>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</si>
  <si>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</si>
  <si>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</si>
  <si>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</si>
  <si>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</si>
  <si>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</si>
  <si>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</si>
  <si>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</si>
  <si>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</si>
  <si>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</si>
  <si>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</si>
  <si>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</si>
  <si>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</si>
  <si>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</si>
  <si>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</si>
  <si>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</si>
  <si>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</si>
  <si>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</si>
  <si>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</si>
  <si>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</si>
  <si>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</si>
  <si>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</si>
  <si>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</si>
  <si>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</si>
  <si>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</si>
  <si>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</si>
  <si>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</si>
  <si>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</si>
  <si>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</si>
  <si>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</si>
  <si>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</si>
  <si>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</si>
  <si>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</si>
  <si>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</si>
  <si>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</si>
  <si>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</si>
  <si>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</si>
  <si>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</si>
  <si>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</si>
  <si>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</si>
  <si>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</si>
  <si>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</si>
  <si>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</si>
  <si>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</si>
  <si>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</si>
  <si>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</si>
  <si>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</si>
  <si>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</si>
  <si>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</si>
  <si>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</si>
  <si>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</si>
  <si>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</si>
  <si>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</si>
  <si>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</si>
  <si>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</si>
  <si>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</si>
  <si>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</si>
  <si>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</si>
  <si>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</si>
  <si>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</si>
  <si>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</si>
  <si>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</si>
  <si>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</si>
  <si>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</si>
  <si>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</si>
  <si>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</si>
  <si>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</si>
  <si>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</si>
  <si>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</si>
  <si>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</si>
  <si>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</si>
  <si>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</si>
  <si>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</si>
  <si>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</si>
  <si>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</si>
  <si>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</si>
  <si>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</si>
  <si>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</si>
  <si>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</si>
  <si>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</si>
  <si>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</si>
  <si>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</si>
  <si>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</si>
  <si>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</si>
  <si>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</si>
  <si>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</si>
  <si>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</si>
  <si>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</si>
  <si>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</si>
  <si>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</si>
  <si>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</si>
  <si>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</si>
  <si>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</si>
  <si>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</si>
  <si>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</si>
  <si>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</si>
  <si>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</si>
  <si>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</si>
  <si>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</si>
  <si>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</si>
  <si>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</si>
  <si>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</si>
  <si>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</si>
  <si>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</si>
  <si>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</si>
  <si>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</si>
  <si>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</si>
  <si>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</si>
  <si>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</si>
  <si>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</si>
  <si>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</si>
  <si>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</si>
  <si>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</si>
  <si>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</si>
  <si>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</si>
  <si>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</si>
  <si>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</si>
  <si>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</si>
  <si>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</si>
  <si>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</si>
  <si>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</si>
  <si>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</si>
  <si>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</si>
  <si>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</si>
  <si>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</si>
  <si>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</si>
  <si>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</si>
  <si>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</si>
  <si>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</si>
  <si>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</si>
  <si>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</si>
  <si>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</si>
  <si>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</si>
  <si>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</si>
  <si>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</si>
  <si>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</si>
  <si>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</si>
  <si>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</si>
  <si>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</si>
  <si>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</si>
  <si>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</si>
  <si>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</si>
  <si>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</si>
  <si>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</si>
  <si>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</si>
  <si>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</si>
  <si>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</si>
  <si>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</si>
  <si>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</si>
  <si>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</si>
  <si>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</si>
  <si>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</si>
  <si>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</si>
  <si>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</si>
  <si>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</si>
  <si>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</si>
  <si>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</si>
  <si>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</si>
  <si>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</si>
  <si>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</si>
  <si>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</si>
  <si>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</si>
  <si>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</si>
  <si>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</si>
  <si>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</si>
  <si>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</si>
  <si>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</si>
  <si>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</si>
  <si>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</si>
  <si>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</si>
  <si>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</si>
  <si>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</si>
  <si>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</si>
  <si>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</si>
  <si>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</si>
  <si>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</si>
  <si>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</si>
  <si>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</si>
  <si>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</si>
  <si>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</si>
  <si>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</si>
  <si>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</si>
  <si>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</si>
  <si>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</si>
  <si>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</si>
  <si>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</si>
  <si>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</si>
  <si>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</si>
  <si>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</si>
  <si>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</si>
  <si>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</si>
  <si>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</si>
  <si>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</si>
  <si>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</si>
  <si>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</si>
  <si>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</si>
  <si>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</si>
  <si>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</si>
  <si>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</si>
  <si>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</si>
  <si>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</si>
  <si>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</si>
  <si>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</si>
  <si>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</si>
  <si>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</si>
  <si>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</si>
  <si>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</si>
  <si>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</si>
  <si>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</si>
  <si>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</si>
  <si>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</si>
  <si>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</si>
  <si>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</si>
  <si>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</si>
  <si>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</si>
  <si>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</si>
  <si>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</si>
  <si>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</si>
  <si>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</si>
  <si>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</si>
  <si>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</si>
  <si>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</si>
  <si>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</si>
  <si>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</si>
  <si>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</si>
  <si>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</si>
  <si>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</si>
  <si>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</si>
  <si>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</si>
  <si>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</si>
  <si>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</si>
  <si>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</si>
  <si>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</si>
  <si>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</si>
  <si>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</si>
  <si>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</si>
  <si>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</si>
  <si>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</si>
  <si>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</si>
  <si>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</si>
  <si>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</si>
  <si>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</si>
  <si>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</si>
  <si>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</si>
  <si>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</si>
  <si>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</si>
  <si>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</si>
  <si>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</si>
  <si>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</si>
  <si>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</si>
  <si>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</si>
  <si>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</si>
  <si>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</si>
  <si>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</si>
  <si>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</si>
  <si>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</si>
  <si>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</si>
  <si>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</si>
  <si>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</si>
  <si>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</si>
  <si>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</si>
  <si>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</si>
  <si>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</si>
  <si>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</si>
  <si>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</si>
  <si>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</si>
  <si>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</si>
  <si>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</si>
  <si>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</si>
  <si>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</si>
  <si>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</si>
  <si>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</si>
  <si>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</si>
  <si>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</si>
  <si>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</si>
  <si>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</si>
  <si>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</si>
  <si>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</si>
  <si>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</si>
  <si>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</si>
  <si>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</si>
  <si>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</si>
  <si>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</si>
  <si>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</si>
  <si>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</si>
  <si>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</si>
  <si>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</si>
  <si>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</si>
  <si>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</si>
  <si>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</si>
  <si>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</si>
  <si>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</si>
  <si>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</si>
  <si>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</si>
  <si>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</si>
  <si>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</si>
  <si>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</si>
  <si>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</si>
  <si>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</si>
  <si>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</si>
  <si>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</si>
  <si>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</si>
  <si>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</si>
  <si>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</si>
  <si>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</si>
  <si>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</si>
  <si>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</si>
  <si>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</si>
  <si>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</si>
  <si>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</si>
  <si>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</si>
  <si>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</si>
  <si>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</si>
  <si>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</si>
  <si>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</si>
  <si>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</si>
  <si>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</si>
  <si>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</si>
  <si>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</si>
  <si>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</si>
  <si>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</si>
  <si>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</si>
  <si>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</si>
  <si>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</si>
  <si>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</si>
  <si>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</si>
  <si>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</si>
  <si>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</si>
  <si>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</si>
  <si>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</si>
  <si>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</si>
  <si>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</si>
  <si>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</si>
  <si>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</si>
  <si>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</si>
  <si>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</si>
  <si>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</si>
  <si>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</si>
  <si>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</si>
  <si>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</si>
  <si>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</si>
  <si>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</si>
  <si>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</si>
  <si>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</si>
  <si>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</si>
  <si>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</si>
  <si>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</si>
  <si>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</si>
  <si>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</si>
  <si>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</si>
  <si>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</si>
  <si>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</si>
  <si>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</si>
  <si>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</si>
  <si>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</si>
  <si>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</si>
  <si>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</si>
  <si>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</si>
  <si>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</si>
  <si>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</si>
  <si>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</si>
  <si>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</si>
  <si>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</si>
  <si>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</si>
  <si>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</si>
  <si>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</si>
  <si>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</si>
  <si>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</si>
  <si>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</si>
  <si>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</si>
  <si>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</si>
  <si>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</si>
  <si>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</si>
  <si>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</si>
  <si>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</si>
  <si>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</si>
  <si>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</si>
  <si>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</si>
  <si>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</si>
  <si>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</si>
  <si>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</si>
  <si>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</si>
  <si>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</si>
  <si>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</si>
  <si>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</si>
  <si>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</si>
  <si>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</si>
  <si>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</si>
  <si>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</si>
  <si>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</si>
  <si>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</si>
  <si>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</si>
  <si>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</si>
  <si>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</si>
  <si>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</si>
  <si>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</si>
  <si>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</si>
  <si>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</si>
  <si>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</si>
  <si>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</si>
  <si>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</si>
  <si>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</si>
  <si>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</si>
  <si>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</si>
  <si>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</si>
  <si>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</si>
  <si>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</si>
  <si>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</si>
  <si>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</si>
  <si>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</si>
  <si>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</si>
  <si>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</si>
  <si>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</si>
  <si>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</si>
  <si>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</si>
  <si>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</si>
  <si>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</si>
  <si>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</si>
  <si>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</si>
  <si>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</si>
  <si>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</si>
  <si>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</si>
  <si>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</si>
  <si>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</si>
  <si>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</si>
  <si>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</si>
  <si>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</si>
  <si>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</si>
  <si>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</si>
  <si>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</si>
  <si>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</si>
  <si>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</si>
  <si>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</si>
  <si>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</si>
  <si>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</si>
  <si>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</si>
  <si>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</si>
  <si>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</si>
  <si>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</si>
  <si>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</si>
  <si>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</si>
  <si>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</si>
  <si>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</si>
  <si>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</si>
  <si>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</si>
  <si>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</si>
  <si>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</si>
  <si>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</si>
  <si>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</si>
  <si>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</si>
  <si>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</si>
  <si>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</si>
  <si>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</si>
  <si>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</si>
  <si>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</si>
  <si>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</si>
  <si>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</si>
  <si>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</si>
  <si>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</si>
  <si>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</si>
  <si>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</si>
  <si>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</si>
  <si>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</si>
  <si>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</si>
  <si>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</si>
  <si>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</si>
  <si>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</si>
  <si>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</si>
  <si>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</si>
  <si>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</si>
  <si>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</si>
  <si>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</si>
  <si>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</si>
  <si>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</si>
  <si>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</si>
  <si>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</si>
  <si>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</si>
  <si>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</si>
  <si>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</si>
  <si>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</si>
  <si>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</si>
  <si>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</si>
  <si>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</si>
  <si>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</si>
  <si>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</si>
  <si>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</si>
  <si>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</si>
  <si>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</si>
  <si>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</si>
  <si>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</si>
  <si>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</si>
  <si>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</si>
  <si>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</si>
  <si>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</si>
  <si>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</si>
  <si>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</si>
  <si>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</si>
  <si>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</si>
  <si>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</si>
  <si>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</si>
  <si>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</si>
  <si>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</si>
  <si>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</si>
  <si>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</si>
  <si>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</si>
  <si>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</si>
  <si>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</si>
  <si>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</si>
  <si>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</si>
  <si>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</si>
  <si>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</si>
  <si>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</si>
  <si>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</si>
  <si>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</si>
  <si>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</si>
  <si>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</si>
  <si>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</si>
  <si>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</si>
  <si>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</si>
  <si>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</si>
  <si>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</si>
  <si>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</si>
  <si>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</si>
  <si>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</si>
  <si>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</si>
  <si>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</si>
  <si>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</si>
  <si>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</si>
  <si>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</si>
  <si>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</si>
  <si>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</si>
  <si>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</si>
  <si>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</si>
  <si>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</si>
  <si>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</si>
  <si>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</si>
  <si>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</si>
  <si>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</si>
  <si>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</si>
  <si>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</si>
  <si>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</si>
  <si>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</si>
  <si>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</si>
  <si>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</si>
  <si>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</si>
  <si>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</si>
  <si>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</si>
  <si>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</si>
  <si>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</si>
  <si>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</si>
  <si>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</si>
  <si>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</si>
  <si>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</si>
  <si>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</si>
  <si>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</si>
  <si>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</si>
  <si>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</si>
  <si>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</si>
  <si>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</si>
  <si>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</si>
  <si>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</si>
  <si>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</si>
  <si>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</si>
  <si>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</si>
  <si>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</si>
  <si>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</si>
  <si>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</si>
  <si>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</si>
  <si>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</si>
  <si>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</si>
  <si>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</si>
  <si>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</si>
  <si>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</si>
  <si>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</si>
  <si>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</si>
  <si>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</si>
  <si>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</si>
  <si>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</si>
  <si>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</si>
  <si>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</si>
  <si>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</si>
  <si>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</si>
  <si>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</si>
  <si>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</si>
  <si>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</si>
  <si>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</si>
  <si>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</si>
  <si>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</si>
  <si>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</si>
  <si>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</si>
  <si>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</si>
  <si>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</si>
  <si>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</si>
  <si>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</si>
  <si>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</si>
  <si>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</si>
  <si>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</si>
  <si>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</si>
  <si>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</si>
  <si>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</si>
  <si>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</si>
  <si>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</si>
  <si>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</si>
  <si>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</si>
  <si>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</si>
  <si>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</si>
  <si>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</si>
  <si>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</si>
  <si>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</si>
  <si>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</si>
  <si>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</si>
  <si>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</si>
  <si>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</si>
  <si>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</si>
  <si>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</si>
  <si>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</si>
  <si>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</si>
  <si>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</si>
  <si>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</si>
  <si>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</si>
  <si>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</si>
  <si>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</si>
  <si>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</si>
  <si>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</si>
  <si>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</si>
  <si>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</si>
  <si>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</si>
  <si>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</si>
  <si>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</si>
  <si>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</si>
  <si>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</si>
  <si>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</si>
  <si>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</si>
  <si>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</si>
  <si>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</si>
  <si>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</si>
  <si>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</si>
  <si>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</si>
  <si>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</si>
  <si>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</si>
  <si>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</si>
  <si>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</si>
  <si>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</si>
  <si>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</si>
  <si>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</si>
  <si>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</si>
  <si>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</si>
  <si>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</si>
  <si>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</si>
  <si>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</si>
  <si>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</si>
  <si>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</si>
  <si>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</si>
  <si>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</si>
  <si>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</si>
  <si>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</si>
  <si>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</si>
  <si>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</si>
  <si>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</si>
  <si>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</si>
  <si>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</si>
  <si>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</si>
  <si>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</si>
  <si>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</si>
  <si>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</si>
  <si>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</si>
  <si>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</si>
  <si>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</si>
  <si>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</si>
  <si>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</si>
  <si>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</si>
  <si>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</si>
  <si>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</si>
  <si>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</si>
  <si>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</si>
  <si>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</si>
  <si>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</si>
  <si>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</si>
  <si>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</si>
  <si>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</si>
  <si>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</si>
  <si>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</si>
  <si>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</si>
  <si>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</si>
  <si>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</si>
  <si>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</si>
  <si>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</si>
  <si>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</si>
  <si>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</si>
  <si>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</si>
  <si>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</si>
  <si>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</si>
  <si>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</si>
  <si>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</si>
  <si>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</si>
  <si>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</si>
  <si>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</si>
  <si>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</si>
  <si>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</si>
  <si>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</si>
  <si>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</si>
  <si>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</si>
  <si>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</si>
  <si>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</si>
  <si>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</si>
  <si>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</si>
  <si>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</si>
  <si>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</si>
  <si>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</si>
  <si>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</si>
  <si>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</si>
  <si>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</si>
  <si>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</si>
  <si>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</si>
  <si>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</si>
  <si>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</si>
  <si>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</si>
  <si>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</si>
  <si>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</si>
  <si>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</si>
  <si>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</si>
  <si>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</si>
  <si>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</si>
  <si>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</si>
  <si>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</si>
  <si>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</si>
  <si>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</si>
  <si>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</si>
  <si>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</si>
  <si>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</si>
  <si>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</si>
  <si>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</si>
  <si>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</si>
  <si>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</si>
  <si>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</si>
  <si>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</si>
  <si>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</si>
  <si>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</si>
  <si>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</si>
  <si>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</si>
  <si>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</si>
  <si>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</si>
  <si>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</si>
  <si>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</si>
  <si>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</si>
  <si>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</si>
  <si>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</si>
  <si>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</si>
  <si>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</si>
  <si>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</si>
  <si>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</si>
  <si>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</si>
  <si>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</si>
  <si>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</si>
  <si>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</si>
  <si>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</si>
  <si>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</si>
  <si>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</si>
  <si>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</si>
  <si>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</si>
  <si>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</si>
  <si>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</si>
  <si>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</si>
  <si>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</si>
  <si>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</si>
  <si>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</si>
  <si>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</si>
  <si>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</si>
  <si>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</si>
  <si>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</si>
  <si>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</si>
  <si>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</si>
  <si>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</si>
  <si>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</si>
  <si>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</si>
  <si>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</si>
  <si>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</si>
  <si>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</si>
  <si>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</si>
  <si>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</si>
  <si>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</si>
  <si>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</si>
  <si>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</si>
  <si>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</si>
  <si>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</si>
  <si>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</si>
  <si>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</si>
  <si>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</si>
  <si>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</si>
  <si>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</si>
  <si>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</si>
  <si>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</si>
  <si>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</si>
  <si>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</si>
  <si>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</si>
  <si>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</si>
  <si>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</si>
  <si>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</si>
  <si>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</si>
  <si>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</si>
  <si>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</si>
  <si>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</si>
  <si>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</si>
  <si>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</si>
  <si>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</si>
  <si>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</si>
  <si>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</si>
  <si>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</si>
  <si>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</si>
  <si>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</si>
  <si>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</si>
  <si>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</si>
  <si>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</si>
  <si>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</si>
  <si>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</si>
  <si>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</si>
  <si>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</si>
  <si>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</si>
  <si>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</si>
  <si>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</si>
  <si>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</si>
  <si>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</si>
  <si>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</si>
  <si>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</si>
  <si>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</si>
  <si>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</si>
  <si>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</si>
  <si>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</si>
  <si>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</si>
  <si>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</si>
  <si>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</si>
  <si>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</si>
  <si>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</si>
  <si>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</si>
  <si>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</si>
  <si>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</si>
  <si>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</si>
  <si>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</si>
  <si>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</si>
  <si>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</si>
  <si>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</si>
  <si>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</si>
  <si>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</si>
  <si>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</si>
  <si>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</si>
  <si>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</si>
  <si>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</si>
  <si>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</si>
  <si>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</si>
  <si>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</si>
  <si>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</si>
  <si>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</si>
  <si>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</si>
  <si>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</si>
  <si>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</si>
  <si>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</si>
  <si>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</si>
  <si>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</si>
  <si>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</si>
  <si>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</si>
  <si>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</si>
  <si>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</si>
  <si>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</si>
  <si>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</si>
  <si>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</si>
  <si>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</si>
  <si>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</si>
  <si>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</si>
  <si>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</si>
  <si>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</si>
  <si>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</si>
  <si>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</si>
  <si>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</si>
  <si>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</si>
  <si>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</si>
  <si>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</si>
  <si>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</si>
  <si>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</si>
  <si>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</si>
  <si>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</si>
  <si>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</si>
  <si>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</si>
  <si>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</si>
  <si>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</si>
  <si>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</si>
  <si>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</si>
  <si>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</si>
  <si>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</si>
  <si>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</si>
  <si>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</si>
  <si>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</si>
  <si>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</si>
  <si>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</si>
  <si>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</si>
  <si>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</si>
  <si>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</si>
  <si>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</si>
  <si>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</si>
  <si>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</si>
  <si>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</si>
  <si>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</si>
  <si>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</si>
  <si>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</si>
  <si>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</si>
  <si>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</si>
  <si>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</si>
  <si>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</si>
  <si>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</si>
  <si>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</si>
  <si>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</si>
  <si>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</si>
  <si>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</si>
  <si>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</si>
  <si>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</si>
  <si>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</si>
  <si>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</si>
  <si>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</si>
  <si>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</si>
  <si>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</si>
  <si>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</si>
  <si>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</si>
  <si>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</si>
  <si>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</si>
  <si>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</si>
  <si>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</si>
  <si>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</si>
  <si>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</si>
  <si>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</si>
  <si>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</si>
  <si>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</si>
  <si>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</si>
  <si>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</si>
  <si>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</si>
  <si>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</si>
  <si>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</si>
  <si>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</si>
  <si>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</si>
  <si>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</si>
  <si>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</si>
  <si>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</si>
  <si>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</si>
  <si>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</si>
  <si>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</si>
  <si>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</si>
  <si>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</si>
  <si>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</si>
  <si>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</si>
  <si>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</si>
  <si>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</si>
  <si>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</si>
  <si>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</si>
  <si>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</si>
  <si>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</si>
  <si>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</si>
  <si>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</si>
  <si>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</si>
  <si>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</si>
  <si>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</si>
  <si>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</si>
  <si>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</si>
  <si>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</si>
  <si>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</si>
  <si>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</si>
  <si>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</si>
  <si>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</si>
  <si>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</si>
  <si>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</si>
  <si>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</si>
  <si>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</si>
  <si>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</si>
  <si>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</si>
  <si>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</si>
  <si>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</si>
  <si>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</si>
  <si>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</si>
  <si>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</si>
  <si>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</si>
  <si>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</si>
  <si>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</si>
  <si>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</si>
  <si>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</si>
  <si>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</si>
  <si>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</si>
  <si>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</si>
  <si>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</si>
  <si>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</si>
  <si>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</si>
  <si>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</si>
  <si>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</si>
  <si>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</si>
  <si>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</si>
  <si>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</si>
  <si>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</si>
  <si>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</si>
  <si>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</si>
  <si>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</si>
  <si>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</si>
  <si>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</si>
  <si>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</si>
  <si>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</si>
  <si>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</si>
  <si>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</si>
  <si>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</si>
  <si>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</si>
  <si>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</si>
  <si>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</si>
  <si>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</si>
  <si>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</si>
  <si>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</si>
  <si>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</si>
  <si>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</si>
  <si>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</si>
  <si>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</si>
  <si>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</si>
  <si>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</si>
  <si>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</si>
  <si>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</si>
  <si>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</si>
  <si>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</si>
  <si>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</si>
  <si>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</si>
  <si>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</si>
  <si>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</si>
  <si>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</si>
  <si>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</si>
  <si>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</si>
  <si>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</si>
  <si>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</si>
  <si>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</si>
  <si>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</si>
  <si>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</si>
  <si>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</si>
  <si>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</si>
  <si>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</si>
  <si>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</si>
  <si>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</si>
  <si>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</si>
  <si>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</si>
  <si>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</si>
  <si>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</si>
  <si>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</si>
  <si>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</si>
  <si>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</si>
  <si>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</si>
  <si>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</si>
  <si>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</si>
  <si>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</si>
  <si>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</si>
  <si>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</si>
  <si>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</si>
  <si>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</si>
  <si>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</si>
  <si>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</si>
  <si>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</si>
  <si>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</si>
  <si>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</si>
  <si>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</si>
  <si>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</si>
  <si>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</si>
  <si>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</si>
  <si>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</si>
  <si>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</si>
  <si>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</si>
  <si>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</si>
  <si>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</si>
  <si>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</si>
  <si>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</si>
  <si>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</si>
  <si>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</si>
  <si>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</si>
  <si>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</si>
  <si>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</si>
  <si>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</si>
  <si>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</si>
  <si>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</si>
  <si>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</si>
  <si>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</si>
  <si>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</si>
  <si>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</si>
  <si>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</si>
  <si>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</si>
  <si>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</si>
  <si>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</si>
  <si>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</si>
  <si>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</si>
  <si>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</si>
  <si>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</si>
  <si>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</si>
  <si>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</si>
  <si>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</si>
  <si>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</si>
  <si>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</si>
  <si>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</si>
  <si>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</si>
  <si>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</si>
  <si>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</si>
  <si>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</si>
  <si>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</si>
  <si>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</si>
  <si>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</si>
  <si>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</si>
  <si>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</si>
  <si>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</si>
  <si>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</si>
  <si>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</si>
  <si>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</si>
  <si>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</si>
  <si>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</si>
  <si>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</si>
  <si>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</si>
  <si>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</si>
  <si>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</si>
  <si>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</si>
  <si>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</si>
  <si>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</si>
  <si>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</si>
  <si>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</si>
  <si>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</si>
  <si>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</si>
  <si>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</si>
  <si>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</si>
  <si>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</si>
  <si>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</si>
  <si>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</si>
  <si>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</si>
  <si>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</si>
  <si>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</si>
  <si>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</si>
  <si>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</si>
  <si>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</si>
  <si>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</si>
  <si>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</si>
  <si>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</si>
  <si>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</si>
  <si>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</si>
  <si>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</si>
  <si>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</si>
  <si>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</si>
  <si>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</si>
  <si>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</si>
  <si>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</si>
  <si>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</si>
  <si>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</si>
  <si>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</si>
  <si>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</si>
  <si>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</si>
  <si>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</si>
  <si>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</si>
  <si>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</si>
  <si>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</si>
  <si>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</si>
  <si>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</si>
  <si>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</si>
  <si>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</si>
  <si>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</si>
  <si>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</si>
  <si>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</si>
  <si>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</si>
  <si>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</si>
  <si>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</si>
  <si>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</si>
  <si>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</si>
  <si>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</si>
  <si>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</si>
  <si>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</si>
  <si>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</si>
  <si>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</si>
  <si>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</si>
  <si>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</si>
  <si>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</si>
  <si>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</si>
  <si>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</si>
  <si>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</si>
  <si>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</si>
  <si>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</si>
  <si>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</si>
  <si>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</si>
  <si>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</si>
  <si>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</si>
  <si>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</si>
  <si>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</si>
  <si>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</si>
  <si>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</si>
  <si>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</si>
  <si>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</si>
  <si>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</si>
  <si>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</si>
  <si>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</si>
  <si>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</si>
  <si>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</si>
  <si>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</si>
  <si>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</si>
  <si>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</si>
  <si>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</si>
  <si>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</si>
  <si>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</si>
  <si>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</si>
  <si>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</si>
  <si>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</si>
  <si>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</si>
  <si>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</si>
  <si>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</si>
  <si>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</si>
  <si>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</si>
  <si>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</si>
  <si>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</si>
  <si>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</si>
  <si>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</si>
  <si>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</si>
  <si>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</si>
  <si>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</si>
  <si>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</si>
  <si>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</si>
  <si>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</si>
  <si>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</si>
  <si>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</si>
  <si>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</si>
  <si>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</si>
  <si>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</si>
  <si>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</si>
  <si>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</si>
  <si>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</si>
  <si>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</si>
  <si>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</si>
  <si>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</si>
  <si>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</si>
  <si>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</si>
  <si>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</si>
  <si>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</si>
  <si>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</si>
  <si>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</si>
  <si>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</si>
  <si>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</si>
  <si>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</si>
  <si>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</si>
  <si>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</si>
  <si>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</si>
  <si>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</si>
  <si>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</si>
  <si>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</si>
  <si>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</si>
  <si>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</si>
  <si>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</si>
  <si>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</si>
  <si>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</si>
  <si>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</si>
  <si>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</si>
  <si>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</si>
  <si>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</si>
  <si>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</si>
  <si>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</si>
  <si>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</si>
  <si>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</si>
  <si>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</si>
  <si>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</si>
  <si>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</si>
  <si>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</si>
  <si>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</si>
  <si>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</si>
  <si>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</si>
  <si>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</si>
  <si>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</si>
  <si>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</si>
  <si>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</si>
  <si>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</si>
  <si>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</si>
  <si>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</si>
  <si>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</si>
  <si>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</si>
  <si>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</si>
  <si>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</si>
  <si>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</si>
  <si>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</si>
  <si>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</si>
  <si>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</si>
  <si>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</si>
  <si>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</si>
  <si>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</si>
  <si>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</si>
  <si>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</si>
  <si>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</si>
  <si>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</si>
  <si>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</si>
  <si>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</si>
  <si>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</si>
  <si>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</si>
  <si>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</si>
  <si>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</si>
  <si>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</si>
  <si>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</si>
  <si>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</si>
  <si>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</si>
  <si>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</si>
  <si>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</si>
  <si>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</si>
  <si>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</si>
  <si>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</si>
  <si>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</si>
  <si>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</si>
  <si>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</si>
  <si>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</si>
  <si>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</si>
  <si>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</si>
  <si>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</si>
  <si>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</si>
  <si>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</si>
  <si>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</si>
  <si>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</si>
  <si>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</si>
  <si>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</si>
  <si>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</si>
  <si>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</si>
  <si>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</si>
  <si>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</si>
  <si>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</si>
  <si>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</si>
  <si>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</si>
  <si>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</si>
  <si>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</si>
  <si>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</si>
  <si>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</si>
  <si>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</si>
  <si>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</si>
  <si>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</si>
  <si>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</si>
  <si>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</si>
  <si>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</si>
  <si>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</si>
  <si>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</si>
  <si>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</si>
  <si>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</si>
  <si>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</si>
  <si>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</si>
  <si>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</si>
  <si>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</si>
  <si>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</si>
  <si>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</si>
  <si>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</si>
  <si>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</si>
  <si>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</si>
  <si>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</si>
  <si>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</si>
  <si>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</si>
  <si>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</si>
  <si>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</si>
  <si>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</si>
  <si>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</si>
  <si>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</si>
  <si>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</si>
  <si>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</si>
  <si>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</si>
  <si>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</si>
  <si>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</si>
  <si>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</si>
  <si>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</si>
  <si>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</si>
  <si>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</si>
  <si>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</si>
  <si>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</si>
  <si>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</si>
  <si>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</si>
  <si>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</si>
  <si>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</si>
  <si>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</si>
  <si>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</si>
  <si>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</si>
  <si>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</si>
  <si>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</si>
  <si>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</si>
  <si>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</si>
  <si>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</si>
  <si>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</si>
  <si>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</si>
  <si>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</si>
  <si>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</si>
  <si>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</si>
  <si>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</si>
  <si>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</si>
  <si>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</si>
  <si>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</si>
  <si>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</si>
  <si>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</si>
  <si>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</si>
  <si>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</si>
  <si>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</si>
  <si>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</si>
  <si>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</si>
  <si>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</si>
  <si>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</si>
  <si>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</si>
  <si>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</si>
  <si>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</si>
  <si>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</si>
  <si>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</si>
  <si>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</si>
  <si>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</si>
  <si>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</si>
  <si>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</si>
  <si>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</si>
  <si>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</si>
  <si>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</si>
  <si>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</si>
  <si>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</si>
  <si>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</si>
  <si>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</si>
  <si>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</si>
  <si>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</si>
  <si>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</si>
  <si>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</si>
  <si>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</si>
  <si>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</si>
  <si>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</si>
  <si>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</si>
  <si>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</si>
  <si>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</si>
  <si>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</si>
  <si>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</si>
  <si>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</si>
  <si>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</si>
  <si>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</si>
  <si>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</si>
  <si>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</si>
  <si>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</si>
  <si>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</si>
  <si>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</si>
  <si>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</si>
  <si>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</si>
  <si>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</si>
  <si>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</si>
  <si>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</si>
  <si>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</si>
  <si>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</si>
  <si>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</si>
  <si>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</si>
  <si>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</si>
  <si>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</si>
  <si>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</si>
  <si>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</si>
  <si>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</si>
  <si>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</si>
  <si>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</si>
  <si>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</si>
  <si>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</si>
  <si>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</si>
  <si>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</si>
  <si>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</si>
  <si>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</si>
  <si>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</si>
  <si>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</si>
  <si>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</si>
  <si>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</si>
  <si>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</si>
  <si>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</si>
  <si>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</si>
  <si>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</si>
  <si>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</si>
  <si>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</si>
  <si>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</si>
  <si>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</si>
  <si>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</si>
  <si>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</si>
  <si>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</si>
  <si>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</si>
  <si>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</si>
  <si>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</si>
  <si>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</si>
  <si>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</si>
  <si>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</si>
  <si>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</si>
  <si>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</si>
  <si>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</si>
  <si>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</si>
  <si>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</si>
  <si>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</si>
  <si>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</si>
  <si>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</si>
  <si>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</si>
  <si>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</si>
  <si>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</si>
  <si>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</si>
  <si>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</si>
  <si>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</si>
  <si>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</si>
  <si>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</si>
  <si>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</si>
  <si>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</si>
  <si>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</si>
  <si>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</si>
  <si>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</si>
  <si>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</si>
  <si>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</si>
  <si>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</si>
  <si>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</si>
  <si>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</si>
  <si>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</si>
  <si>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</si>
  <si>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</si>
  <si>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</si>
  <si>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</si>
  <si>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</si>
  <si>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</si>
  <si>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</si>
  <si>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</si>
  <si>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</si>
  <si>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</si>
  <si>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</si>
  <si>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</si>
  <si>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</si>
  <si>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</si>
  <si>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</si>
  <si>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</si>
  <si>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</si>
  <si>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</si>
  <si>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</si>
  <si>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</si>
  <si>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</si>
  <si>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</si>
  <si>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</si>
  <si>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</si>
  <si>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</si>
  <si>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</si>
  <si>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</si>
  <si>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</si>
  <si>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</si>
  <si>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</si>
  <si>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</si>
  <si>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</si>
  <si>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</si>
  <si>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</si>
  <si>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</si>
  <si>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</si>
  <si>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</si>
  <si>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</si>
  <si>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</si>
  <si>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</si>
  <si>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</si>
  <si>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</si>
  <si>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</si>
  <si>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</si>
  <si>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</si>
  <si>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</si>
  <si>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</si>
  <si>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</si>
  <si>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</si>
  <si>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</si>
  <si>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</si>
  <si>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</si>
  <si>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</si>
  <si>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</si>
  <si>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</si>
  <si>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</si>
  <si>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</si>
  <si>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</si>
  <si>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</si>
  <si>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</si>
  <si>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</si>
  <si>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</si>
  <si>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</si>
  <si>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</si>
  <si>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</si>
  <si>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</si>
  <si>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</si>
  <si>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</si>
  <si>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</si>
  <si>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</si>
  <si>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</si>
  <si>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</si>
  <si>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</si>
  <si>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</si>
  <si>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</si>
  <si>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</si>
  <si>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</si>
  <si>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</si>
  <si>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</si>
  <si>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</si>
  <si>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</si>
  <si>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</si>
  <si>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</si>
  <si>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</si>
  <si>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</si>
  <si>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</si>
  <si>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</si>
  <si>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</si>
  <si>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</si>
  <si>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</si>
  <si>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</si>
  <si>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</si>
  <si>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</si>
  <si>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</si>
  <si>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</si>
  <si>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</si>
  <si>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</si>
  <si>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</si>
  <si>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</si>
  <si>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</si>
  <si>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</si>
  <si>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</si>
  <si>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</si>
  <si>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</si>
  <si>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</si>
  <si>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</si>
  <si>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</si>
  <si>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</si>
  <si>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</si>
  <si>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</si>
  <si>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</si>
  <si>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</si>
  <si>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</si>
  <si>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</si>
  <si>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</si>
  <si>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</si>
  <si>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</si>
  <si>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</si>
  <si>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</si>
  <si>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</si>
  <si>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</si>
  <si>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</si>
  <si>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</si>
  <si>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</si>
  <si>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</si>
  <si>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</si>
  <si>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</si>
  <si>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</si>
  <si>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</si>
  <si>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</si>
  <si>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</si>
  <si>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</si>
  <si>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</si>
  <si>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</si>
  <si>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</si>
  <si>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</si>
  <si>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</si>
  <si>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</si>
  <si>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</si>
  <si>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</si>
  <si>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</si>
  <si>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</si>
  <si>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</si>
  <si>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</si>
  <si>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</si>
  <si>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</si>
  <si>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</si>
  <si>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</si>
  <si>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</si>
  <si>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</si>
  <si>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</si>
  <si>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</si>
  <si>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</si>
  <si>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</si>
  <si>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</si>
  <si>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</si>
  <si>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</si>
  <si>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</si>
  <si>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</si>
  <si>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</si>
  <si>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</si>
  <si>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</si>
  <si>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</si>
  <si>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</si>
  <si>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</si>
  <si>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</si>
  <si>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</si>
  <si>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</si>
  <si>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</si>
  <si>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</si>
  <si>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</si>
  <si>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</si>
  <si>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</si>
  <si>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</si>
  <si>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</si>
  <si>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</si>
  <si>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</si>
  <si>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</si>
  <si>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</si>
  <si>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</si>
  <si>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</si>
  <si>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</si>
  <si>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</si>
  <si>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</si>
  <si>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</si>
  <si>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</si>
  <si>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</si>
  <si>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</si>
  <si>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</si>
  <si>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</si>
  <si>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</si>
  <si>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</si>
  <si>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</si>
  <si>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</si>
  <si>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</si>
  <si>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</si>
  <si>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</si>
  <si>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</si>
  <si>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</si>
  <si>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</si>
  <si>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</si>
  <si>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</si>
  <si>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</si>
  <si>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</si>
  <si>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</si>
  <si>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</si>
  <si>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</si>
  <si>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</si>
  <si>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</si>
  <si>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</si>
  <si>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</si>
  <si>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</si>
  <si>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</si>
  <si>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</si>
  <si>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</si>
  <si>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</si>
  <si>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</si>
  <si>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</si>
  <si>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</si>
  <si>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</si>
  <si>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</si>
  <si>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</si>
  <si>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</si>
  <si>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</si>
  <si>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</si>
  <si>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</si>
  <si>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</si>
  <si>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</si>
  <si>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</si>
  <si>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</si>
  <si>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</si>
  <si>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</si>
  <si>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</si>
  <si>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</si>
  <si>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</si>
  <si>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</si>
  <si>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</si>
  <si>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</si>
  <si>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</si>
  <si>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</si>
  <si>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</si>
  <si>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</si>
  <si>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</si>
  <si>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</si>
  <si>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</si>
  <si>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</si>
  <si>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</si>
  <si>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</si>
  <si>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</si>
  <si>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</si>
  <si>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</si>
  <si>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</si>
  <si>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</si>
  <si>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</si>
  <si>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</si>
  <si>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</si>
  <si>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</si>
  <si>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</si>
  <si>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</si>
  <si>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</si>
  <si>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</si>
  <si>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</si>
  <si>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</si>
  <si>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</si>
  <si>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</si>
  <si>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</si>
  <si>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</si>
  <si>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</si>
  <si>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</si>
  <si>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</si>
  <si>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</si>
  <si>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</si>
  <si>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</si>
  <si>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</si>
  <si>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</si>
  <si>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</si>
  <si>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</si>
  <si>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</si>
  <si>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</si>
  <si>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</si>
  <si>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</si>
  <si>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</si>
  <si>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</si>
  <si>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</si>
  <si>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</si>
  <si>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</si>
  <si>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</si>
  <si>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</si>
  <si>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</si>
  <si>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</si>
  <si>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</si>
  <si>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</si>
  <si>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</si>
  <si>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</si>
  <si>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</si>
  <si>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</si>
  <si>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</si>
  <si>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</si>
  <si>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</si>
  <si>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</si>
  <si>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</si>
  <si>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</si>
  <si>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</si>
  <si>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</si>
  <si>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</si>
  <si>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</si>
  <si>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</si>
  <si>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</si>
  <si>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</si>
  <si>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</si>
  <si>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</si>
  <si>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</si>
  <si>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</si>
  <si>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</si>
  <si>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</si>
  <si>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</si>
  <si>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</si>
  <si>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</si>
  <si>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</si>
  <si>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</si>
  <si>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</si>
  <si>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</si>
  <si>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</si>
  <si>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</si>
  <si>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</si>
  <si>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</si>
  <si>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</si>
  <si>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</si>
  <si>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</si>
  <si>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</si>
  <si>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</si>
  <si>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</si>
  <si>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</si>
  <si>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</si>
  <si>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</si>
  <si>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</si>
  <si>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</si>
  <si>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</si>
  <si>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</si>
  <si>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</si>
  <si>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</si>
  <si>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</si>
  <si>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</si>
  <si>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</si>
  <si>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</si>
  <si>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</si>
  <si>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</si>
  <si>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</si>
  <si>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</si>
  <si>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</si>
  <si>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</si>
  <si>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</si>
  <si>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</si>
  <si>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</si>
  <si>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</si>
  <si>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</si>
  <si>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</si>
  <si>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</si>
  <si>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</si>
  <si>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</si>
  <si>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</si>
  <si>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</si>
  <si>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</si>
  <si>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</si>
  <si>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</si>
  <si>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</si>
  <si>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</si>
  <si>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</si>
  <si>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</si>
  <si>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</si>
  <si>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</si>
  <si>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</si>
  <si>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</si>
  <si>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</si>
  <si>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</si>
  <si>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</si>
  <si>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</si>
  <si>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</si>
  <si>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</si>
  <si>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</si>
  <si>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</si>
  <si>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</si>
  <si>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</si>
  <si>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</si>
  <si>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</si>
  <si>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</si>
  <si>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</si>
  <si>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</si>
  <si>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</si>
  <si>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</si>
  <si>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</si>
  <si>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</si>
  <si>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</si>
  <si>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</si>
  <si>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</si>
  <si>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</si>
  <si>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</si>
  <si>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</si>
  <si>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</si>
  <si>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</si>
  <si>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</si>
  <si>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</si>
  <si>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</si>
  <si>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</si>
  <si>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</si>
  <si>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</si>
  <si>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</si>
  <si>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</si>
  <si>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</si>
  <si>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</si>
  <si>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</si>
  <si>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</si>
  <si>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</si>
  <si>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</si>
  <si>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</si>
  <si>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</si>
  <si>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</si>
  <si>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</si>
  <si>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</si>
  <si>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</si>
  <si>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</si>
  <si>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</si>
  <si>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</si>
  <si>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</si>
  <si>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</si>
  <si>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</si>
  <si>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</si>
  <si>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</si>
  <si>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</si>
  <si>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</si>
  <si>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</si>
  <si>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</si>
  <si>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</si>
  <si>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</si>
  <si>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</si>
  <si>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</si>
  <si>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</si>
  <si>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</si>
  <si>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</si>
  <si>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</si>
  <si>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</si>
  <si>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</si>
  <si>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</si>
  <si>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</si>
  <si>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</si>
  <si>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</si>
  <si>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</si>
  <si>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</si>
  <si>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</si>
  <si>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</si>
  <si>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</si>
  <si>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</si>
  <si>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</si>
  <si>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</si>
  <si>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</si>
  <si>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</si>
  <si>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</si>
  <si>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</si>
  <si>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</si>
  <si>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</si>
  <si>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</si>
  <si>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</si>
  <si>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</si>
  <si>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</si>
  <si>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</si>
  <si>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</si>
  <si>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</si>
  <si>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</si>
  <si>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</si>
  <si>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</si>
  <si>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</si>
  <si>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</si>
  <si>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</si>
  <si>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</si>
  <si>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</si>
  <si>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</si>
  <si>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</si>
  <si>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</si>
  <si>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</si>
  <si>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</si>
  <si>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</si>
  <si>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</si>
  <si>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</si>
  <si>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</si>
  <si>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</si>
  <si>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</si>
  <si>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</si>
  <si>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</si>
  <si>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</si>
  <si>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</si>
  <si>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</si>
  <si>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</si>
  <si>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</si>
  <si>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</si>
  <si>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</si>
  <si>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</si>
  <si>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</si>
  <si>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</si>
  <si>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</si>
  <si>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</si>
  <si>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</si>
  <si>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</si>
  <si>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</si>
  <si>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</si>
  <si>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</si>
  <si>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</si>
  <si>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</si>
  <si>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</si>
  <si>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</si>
  <si>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</si>
  <si>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</si>
  <si>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</si>
  <si>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</si>
  <si>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</si>
  <si>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</si>
  <si>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</si>
  <si>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</si>
  <si>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</si>
  <si>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</si>
  <si>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</si>
  <si>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</si>
  <si>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</si>
  <si>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</si>
  <si>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</si>
  <si>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</si>
  <si>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</si>
  <si>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</si>
  <si>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</si>
  <si>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</si>
  <si>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</si>
  <si>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</si>
  <si>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</si>
  <si>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</si>
  <si>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</si>
  <si>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</si>
  <si>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</si>
  <si>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</si>
  <si>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</si>
  <si>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</si>
  <si>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</si>
  <si>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</si>
  <si>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</si>
  <si>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</si>
  <si>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</si>
  <si>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</si>
  <si>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</si>
  <si>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</si>
  <si>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</si>
  <si>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</si>
  <si>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</si>
  <si>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</si>
  <si>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</si>
  <si>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</si>
  <si>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</si>
  <si>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</si>
  <si>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</si>
  <si>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</si>
  <si>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</si>
  <si>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</si>
  <si>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</si>
  <si>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</si>
  <si>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</si>
  <si>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</si>
  <si>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</si>
  <si>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</si>
  <si>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</si>
  <si>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</si>
  <si>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</si>
  <si>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</si>
  <si>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</si>
  <si>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</si>
  <si>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</si>
  <si>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</si>
  <si>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</si>
  <si>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</si>
  <si>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</si>
  <si>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</si>
  <si>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</si>
  <si>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</si>
  <si>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</si>
  <si>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</si>
  <si>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</si>
  <si>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</si>
  <si>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</si>
  <si>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</si>
  <si>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</si>
  <si>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</si>
  <si>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</si>
  <si>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</si>
  <si>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</si>
  <si>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</si>
  <si>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</si>
  <si>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</si>
  <si>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</si>
  <si>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</si>
  <si>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</si>
  <si>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</si>
  <si>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</si>
  <si>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</si>
  <si>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</si>
  <si>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</si>
  <si>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</si>
  <si>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</si>
  <si>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</si>
  <si>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</si>
  <si>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</si>
  <si>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</si>
  <si>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</si>
  <si>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</si>
  <si>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</si>
  <si>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</si>
  <si>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</si>
  <si>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</si>
  <si>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</si>
  <si>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</si>
  <si>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</si>
  <si>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</si>
  <si>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</si>
  <si>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</si>
  <si>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</si>
  <si>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</si>
  <si>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</si>
  <si>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</si>
  <si>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</si>
  <si>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</si>
  <si>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</si>
  <si>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</si>
  <si>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</si>
  <si>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</si>
  <si>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</si>
  <si>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</si>
  <si>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</si>
  <si>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</si>
  <si>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</si>
  <si>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</si>
  <si>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</si>
  <si>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</si>
  <si>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</si>
  <si>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</si>
  <si>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</si>
  <si>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</si>
  <si>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</si>
  <si>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</si>
  <si>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</si>
  <si>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</si>
  <si>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</si>
  <si>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</si>
  <si>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</si>
  <si>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</si>
  <si>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</si>
  <si>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</si>
  <si>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</si>
  <si>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</si>
  <si>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</si>
  <si>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</si>
  <si>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</si>
  <si>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</si>
  <si>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</si>
  <si>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</si>
  <si>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</si>
  <si>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</si>
  <si>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</si>
  <si>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</si>
  <si>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</si>
  <si>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</si>
  <si>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</si>
  <si>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</si>
  <si>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</si>
  <si>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</si>
  <si>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</si>
  <si>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</si>
  <si>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</si>
  <si>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</si>
  <si>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</si>
  <si>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</si>
  <si>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</si>
  <si>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</si>
  <si>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</si>
  <si>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</si>
  <si>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</si>
  <si>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</si>
  <si>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</si>
  <si>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</si>
  <si>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</si>
  <si>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</si>
  <si>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</si>
  <si>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</si>
  <si>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</si>
  <si>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</si>
  <si>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</si>
  <si>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</si>
  <si>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</si>
  <si>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</si>
  <si>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</si>
  <si>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</si>
  <si>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</si>
  <si>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</si>
  <si>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</si>
  <si>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</si>
  <si>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</si>
  <si>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</si>
  <si>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</si>
  <si>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</si>
  <si>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</si>
  <si>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</si>
  <si>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</si>
  <si>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</si>
  <si>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</si>
  <si>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</si>
  <si>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</si>
  <si>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</si>
  <si>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</si>
  <si>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</si>
  <si>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</si>
  <si>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</si>
  <si>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</si>
  <si>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</si>
  <si>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</si>
  <si>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</si>
  <si>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</si>
  <si>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</si>
  <si>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</si>
  <si>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</si>
  <si>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</si>
  <si>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</si>
  <si>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</si>
  <si>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</si>
  <si>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</si>
  <si>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</si>
  <si>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</si>
  <si>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</si>
  <si>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</si>
  <si>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</si>
  <si>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</si>
  <si>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</si>
  <si>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</si>
  <si>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</si>
  <si>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</si>
  <si>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</si>
  <si>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</si>
  <si>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</si>
  <si>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</si>
  <si>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</si>
  <si>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</si>
  <si>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</si>
  <si>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</si>
  <si>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</si>
  <si>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</si>
  <si>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</si>
  <si>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</si>
  <si>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</si>
  <si>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</si>
  <si>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</si>
  <si>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</si>
  <si>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</si>
  <si>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</si>
  <si>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</si>
  <si>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</si>
  <si>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</si>
  <si>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</si>
  <si>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</si>
  <si>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</si>
  <si>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</si>
  <si>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</si>
  <si>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</si>
  <si>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</si>
  <si>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</si>
  <si>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</si>
  <si>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</si>
  <si>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</si>
  <si>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</si>
  <si>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</si>
  <si>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</si>
  <si>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</si>
  <si>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</si>
  <si>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</si>
  <si>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</si>
  <si>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</si>
  <si>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</si>
  <si>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</si>
  <si>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</si>
  <si>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</si>
  <si>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</si>
  <si>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</si>
  <si>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</si>
  <si>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</si>
  <si>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</si>
  <si>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</si>
  <si>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</si>
  <si>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</si>
  <si>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</si>
  <si>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</si>
  <si>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</si>
  <si>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</si>
  <si>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</si>
  <si>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</si>
  <si>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</si>
  <si>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</si>
  <si>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</si>
  <si>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</si>
  <si>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</si>
  <si>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</si>
  <si>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</si>
  <si>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</si>
  <si>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</si>
  <si>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</si>
  <si>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</si>
  <si>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</si>
  <si>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</si>
  <si>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</si>
  <si>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</si>
  <si>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</si>
  <si>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</si>
  <si>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</si>
  <si>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</si>
  <si>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</si>
  <si>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</si>
  <si>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</si>
  <si>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</si>
  <si>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</si>
  <si>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</si>
  <si>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</si>
  <si>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</si>
  <si>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</si>
  <si>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</si>
  <si>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</si>
  <si>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</si>
  <si>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</si>
  <si>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</si>
  <si>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</si>
  <si>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</si>
  <si>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</si>
  <si>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</si>
  <si>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</si>
  <si>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</si>
  <si>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</si>
  <si>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</si>
  <si>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</si>
  <si>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</si>
  <si>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</si>
  <si>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</si>
  <si>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</si>
  <si>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</si>
  <si>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</si>
  <si>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</si>
  <si>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</si>
  <si>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</si>
  <si>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</si>
  <si>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</si>
  <si>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</si>
  <si>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</si>
  <si>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</si>
  <si>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</si>
  <si>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</si>
  <si>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</si>
  <si>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</si>
  <si>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</si>
  <si>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</si>
  <si>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</si>
  <si>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</si>
  <si>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</si>
  <si>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</si>
  <si>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</si>
  <si>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</si>
  <si>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</si>
  <si>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</si>
  <si>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</si>
  <si>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</si>
  <si>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</si>
  <si>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</si>
  <si>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</si>
  <si>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</si>
  <si>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</si>
  <si>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</si>
  <si>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</si>
  <si>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</si>
  <si>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</si>
  <si>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</si>
  <si>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</si>
  <si>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</si>
  <si>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</si>
  <si>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</si>
  <si>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</si>
  <si>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</si>
  <si>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</si>
  <si>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</si>
  <si>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</si>
  <si>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</si>
  <si>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</si>
  <si>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</si>
  <si>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</si>
  <si>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</si>
  <si>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</si>
  <si>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</si>
  <si>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</si>
  <si>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</si>
  <si>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</si>
  <si>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</si>
  <si>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</si>
  <si>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</si>
  <si>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</si>
  <si>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</si>
  <si>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</si>
  <si>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</si>
  <si>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</si>
  <si>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</si>
  <si>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</si>
  <si>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</si>
  <si>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</si>
  <si>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</si>
  <si>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</si>
  <si>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</si>
  <si>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</si>
  <si>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</si>
  <si>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</si>
  <si>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</si>
  <si>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</si>
  <si>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</si>
  <si>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</si>
  <si>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</si>
  <si>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</si>
  <si>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</si>
  <si>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</si>
  <si>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</si>
  <si>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</si>
  <si>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</si>
  <si>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</si>
  <si>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</si>
  <si>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</si>
  <si>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</si>
  <si>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</si>
  <si>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</si>
  <si>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</si>
  <si>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</si>
  <si>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</si>
  <si>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</si>
  <si>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</si>
  <si>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</si>
  <si>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</si>
  <si>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</si>
  <si>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</si>
  <si>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</si>
  <si>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</si>
  <si>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</si>
  <si>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</si>
  <si>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</si>
  <si>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</si>
  <si>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</si>
  <si>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</si>
  <si>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</si>
  <si>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</si>
  <si>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</si>
  <si>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</si>
  <si>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</si>
  <si>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</si>
  <si>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</si>
  <si>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</si>
  <si>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</si>
  <si>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</si>
  <si>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</si>
  <si>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</si>
  <si>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</si>
  <si>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</si>
  <si>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</si>
  <si>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</si>
  <si>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</si>
  <si>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</si>
  <si>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</si>
  <si>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</si>
  <si>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</si>
  <si>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</si>
  <si>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</si>
  <si>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</si>
  <si>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</si>
  <si>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</si>
  <si>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</si>
  <si>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</si>
  <si>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</si>
  <si>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</si>
  <si>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</si>
  <si>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</si>
  <si>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</si>
  <si>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</si>
  <si>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</si>
  <si>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</si>
  <si>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</si>
  <si>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</si>
  <si>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</si>
  <si>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</si>
  <si>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</si>
  <si>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</si>
  <si>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</si>
  <si>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</si>
  <si>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</si>
  <si>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</si>
  <si>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</si>
  <si>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</si>
  <si>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</si>
  <si>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</si>
  <si>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</si>
  <si>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</si>
  <si>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</si>
  <si>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</si>
  <si>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</si>
  <si>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</si>
  <si>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</si>
  <si>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</si>
  <si>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</si>
  <si>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</si>
  <si>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</si>
  <si>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</si>
  <si>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</si>
  <si>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</si>
  <si>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</si>
  <si>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</si>
  <si>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</si>
  <si>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</si>
  <si>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</si>
  <si>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</si>
  <si>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</si>
  <si>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</si>
  <si>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</si>
  <si>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</si>
  <si>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</si>
  <si>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</si>
  <si>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</si>
  <si>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</si>
  <si>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</si>
  <si>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</si>
  <si>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</si>
  <si>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</si>
  <si>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</si>
  <si>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</si>
  <si>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</si>
  <si>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</si>
  <si>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</si>
  <si>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</si>
  <si>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</si>
  <si>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</si>
  <si>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</si>
  <si>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</si>
  <si>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</si>
  <si>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</si>
  <si>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</si>
  <si>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</si>
  <si>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</si>
  <si>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</si>
  <si>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</si>
  <si>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</si>
  <si>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</si>
  <si>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</si>
  <si>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</si>
  <si>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</si>
  <si>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</si>
  <si>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</si>
  <si>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</si>
  <si>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</si>
  <si>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</si>
  <si>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</si>
  <si>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</si>
  <si>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</si>
  <si>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</si>
  <si>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</si>
  <si>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</si>
  <si>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</si>
  <si>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</si>
  <si>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</si>
  <si>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</si>
  <si>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</si>
  <si>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</si>
  <si>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</si>
  <si>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</si>
  <si>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</si>
  <si>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</si>
  <si>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</si>
  <si>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</si>
  <si>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</si>
  <si>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</si>
  <si>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</si>
  <si>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</si>
  <si>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</si>
  <si>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</si>
  <si>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</si>
  <si>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</si>
  <si>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</si>
  <si>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</si>
  <si>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</si>
  <si>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</si>
  <si>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</si>
  <si>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</si>
  <si>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</si>
  <si>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</si>
  <si>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</si>
  <si>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</si>
  <si>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</si>
  <si>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</si>
  <si>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</si>
  <si>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</si>
  <si>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</si>
  <si>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</si>
  <si>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</si>
  <si>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</si>
  <si>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</si>
  <si>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</si>
  <si>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</si>
  <si>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</si>
  <si>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</si>
  <si>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</si>
  <si>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</si>
  <si>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</si>
  <si>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</si>
  <si>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</si>
  <si>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</si>
  <si>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</si>
  <si>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</si>
  <si>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</si>
  <si>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</si>
  <si>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</si>
  <si>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</si>
  <si>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</si>
  <si>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</si>
  <si>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</si>
  <si>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</si>
  <si>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</si>
  <si>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</si>
  <si>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</si>
  <si>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</si>
  <si>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</si>
  <si>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</si>
  <si>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</si>
  <si>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</si>
  <si>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</si>
  <si>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</si>
  <si>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</si>
  <si>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</si>
  <si>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</si>
  <si>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</si>
  <si>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</si>
  <si>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</si>
  <si>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</si>
  <si>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</si>
  <si>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</si>
  <si>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</si>
  <si>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</si>
  <si>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</si>
  <si>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</si>
  <si>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</si>
  <si>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</si>
  <si>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</si>
  <si>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</si>
  <si>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</si>
  <si>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</si>
  <si>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</si>
  <si>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</si>
  <si>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</si>
  <si>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</si>
  <si>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</si>
  <si>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</si>
  <si>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</si>
  <si>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</si>
  <si>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</si>
  <si>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</si>
  <si>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</si>
  <si>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</si>
  <si>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</si>
  <si>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</si>
  <si>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</si>
  <si>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</si>
  <si>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</si>
  <si>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</si>
  <si>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</si>
  <si>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</si>
  <si>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</si>
  <si>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</si>
  <si>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</si>
  <si>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</si>
  <si>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</si>
  <si>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</si>
  <si>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</si>
  <si>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</si>
  <si>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</si>
  <si>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</si>
  <si>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</si>
  <si>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</si>
  <si>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</si>
  <si>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</si>
  <si>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</si>
  <si>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</si>
  <si>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</si>
  <si>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</si>
  <si>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</si>
  <si>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</si>
  <si>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</si>
  <si>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</si>
  <si>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</si>
  <si>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</si>
  <si>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</si>
  <si>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</si>
  <si>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</si>
  <si>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</si>
  <si>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</si>
  <si>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</si>
  <si>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</si>
  <si>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</si>
  <si>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</si>
  <si>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</si>
  <si>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</si>
  <si>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</si>
  <si>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</si>
  <si>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</si>
  <si>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</si>
  <si>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</si>
  <si>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</si>
  <si>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</si>
  <si>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</si>
  <si>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</si>
  <si>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</si>
  <si>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</si>
  <si>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</si>
  <si>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</si>
  <si>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</si>
  <si>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</si>
  <si>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</si>
  <si>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</si>
  <si>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</si>
  <si>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</si>
  <si>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</si>
  <si>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</si>
  <si>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</si>
  <si>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</si>
  <si>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</si>
  <si>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</si>
  <si>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</si>
  <si>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</si>
  <si>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</si>
  <si>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</si>
  <si>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</si>
  <si>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</si>
  <si>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</si>
  <si>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</si>
  <si>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</si>
  <si>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</si>
  <si>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</si>
  <si>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</si>
  <si>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</si>
  <si>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</si>
  <si>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</si>
  <si>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</si>
  <si>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</si>
  <si>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</si>
  <si>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</si>
  <si>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</si>
  <si>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</si>
  <si>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</si>
  <si>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</si>
  <si>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</si>
  <si>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</si>
  <si>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</si>
  <si>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</si>
  <si>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</si>
  <si>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</si>
  <si>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</si>
  <si>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</si>
  <si>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</si>
  <si>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</si>
  <si>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</si>
  <si>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</si>
  <si>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</si>
  <si>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</si>
  <si>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</si>
  <si>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</si>
  <si>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</si>
  <si>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</si>
  <si>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</si>
  <si>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</si>
  <si>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</si>
  <si>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</si>
  <si>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</si>
  <si>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</si>
  <si>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</si>
  <si>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</si>
  <si>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</si>
  <si>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</si>
  <si>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</si>
  <si>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</si>
  <si>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</si>
  <si>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</si>
  <si>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</si>
  <si>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</si>
  <si>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</si>
  <si>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</si>
  <si>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</si>
  <si>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</si>
  <si>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</si>
  <si>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</si>
  <si>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</si>
  <si>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</si>
  <si>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</si>
  <si>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</si>
  <si>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</si>
  <si>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</si>
  <si>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</si>
  <si>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</si>
  <si>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</si>
  <si>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</si>
  <si>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</si>
  <si>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</si>
  <si>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</si>
  <si>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</si>
  <si>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</si>
  <si>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</si>
  <si>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</si>
  <si>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</si>
  <si>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</si>
  <si>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</si>
  <si>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</si>
  <si>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</si>
  <si>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</si>
  <si>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</si>
  <si>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</si>
  <si>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</si>
  <si>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</si>
  <si>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</si>
  <si>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</si>
  <si>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</si>
  <si>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</si>
  <si>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</si>
  <si>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</si>
  <si>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</si>
  <si>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</si>
  <si>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</si>
  <si>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</si>
  <si>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</si>
  <si>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</si>
  <si>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</si>
  <si>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</si>
  <si>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</si>
  <si>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</si>
  <si>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</si>
  <si>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</si>
  <si>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</si>
  <si>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</si>
  <si>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</si>
  <si>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</si>
  <si>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</si>
  <si>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</si>
  <si>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</si>
  <si>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</si>
  <si>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</si>
  <si>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</si>
  <si>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</si>
  <si>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</si>
  <si>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</si>
  <si>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</si>
  <si>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</si>
  <si>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</si>
  <si>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</si>
  <si>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</si>
  <si>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</si>
  <si>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</si>
  <si>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</si>
  <si>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</si>
  <si>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</si>
  <si>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</si>
  <si>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</si>
  <si>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</si>
  <si>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</si>
  <si>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</si>
  <si>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</si>
  <si>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</si>
  <si>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</si>
  <si>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</si>
  <si>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</si>
  <si>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</si>
  <si>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</si>
  <si>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</si>
  <si>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</si>
  <si>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</si>
  <si>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</si>
  <si>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</si>
  <si>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</si>
  <si>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</si>
  <si>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</si>
  <si>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</si>
  <si>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</si>
  <si>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</si>
  <si>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</si>
  <si>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</si>
  <si>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</si>
  <si>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</si>
  <si>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</si>
  <si>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</si>
  <si>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</si>
  <si>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</si>
  <si>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</si>
  <si>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</si>
  <si>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</si>
  <si>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</si>
  <si>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</si>
  <si>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</si>
  <si>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</si>
  <si>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</si>
  <si>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</si>
  <si>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</si>
  <si>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</si>
  <si>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</si>
  <si>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</si>
  <si>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</si>
  <si>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</si>
  <si>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</si>
  <si>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</si>
  <si>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</si>
  <si>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</si>
  <si>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</si>
  <si>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</si>
  <si>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</si>
  <si>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</si>
  <si>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</si>
  <si>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</si>
  <si>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</si>
  <si>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</si>
  <si>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</si>
  <si>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</si>
  <si>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</si>
  <si>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</si>
  <si>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</si>
  <si>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</si>
  <si>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</si>
  <si>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</si>
  <si>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</si>
  <si>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</si>
  <si>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</si>
  <si>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</si>
  <si>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</si>
  <si>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</si>
  <si>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</si>
  <si>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</si>
  <si>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</si>
  <si>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</si>
  <si>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</si>
  <si>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</si>
  <si>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</si>
  <si>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</si>
  <si>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</si>
  <si>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</si>
  <si>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</si>
  <si>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</si>
  <si>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</si>
  <si>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</si>
  <si>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</si>
  <si>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</si>
  <si>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</si>
  <si>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</si>
  <si>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</si>
  <si>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</si>
  <si>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</si>
  <si>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</si>
  <si>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</si>
  <si>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</si>
  <si>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</si>
  <si>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</si>
  <si>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</si>
  <si>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</si>
  <si>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</si>
  <si>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</si>
  <si>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</si>
  <si>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</si>
  <si>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</si>
  <si>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</si>
  <si>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</si>
  <si>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</si>
  <si>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</si>
  <si>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</si>
  <si>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</si>
  <si>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</si>
  <si>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</si>
  <si>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</si>
  <si>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</si>
  <si>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</si>
  <si>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</si>
  <si>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</si>
  <si>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</si>
  <si>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</si>
  <si>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</si>
  <si>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</si>
  <si>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</si>
  <si>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</si>
  <si>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</si>
  <si>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</si>
  <si>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</si>
  <si>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</si>
  <si>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</si>
  <si>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</si>
  <si>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</si>
  <si>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</si>
  <si>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</si>
  <si>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</si>
  <si>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</si>
  <si>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</si>
  <si>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</si>
  <si>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</si>
  <si>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</si>
  <si>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</si>
  <si>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</si>
  <si>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</si>
  <si>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</si>
  <si>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</si>
  <si>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</si>
  <si>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</si>
  <si>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</si>
  <si>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</si>
  <si>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</si>
  <si>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</si>
  <si>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</si>
  <si>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</si>
  <si>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</si>
  <si>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</si>
  <si>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</si>
  <si>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</si>
  <si>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</si>
  <si>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</si>
  <si>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</si>
  <si>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</si>
  <si>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</si>
  <si>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</si>
  <si>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</si>
  <si>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</si>
  <si>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</si>
  <si>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</si>
  <si>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</si>
  <si>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</si>
  <si>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</si>
  <si>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</si>
  <si>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</si>
  <si>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</si>
  <si>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</si>
  <si>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</si>
  <si>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</si>
  <si>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</si>
  <si>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</si>
  <si>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</si>
  <si>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</si>
  <si>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</si>
  <si>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</si>
  <si>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</si>
  <si>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</si>
  <si>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</si>
  <si>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</si>
  <si>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</si>
  <si>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</si>
  <si>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</si>
  <si>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</si>
  <si>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</si>
  <si>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</si>
  <si>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</si>
  <si>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</si>
  <si>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</si>
  <si>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</si>
  <si>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</si>
  <si>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</si>
  <si>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</si>
  <si>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</si>
  <si>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</si>
  <si>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</si>
  <si>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</si>
  <si>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</si>
  <si>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</si>
  <si>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</si>
  <si>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</si>
  <si>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</si>
  <si>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</si>
  <si>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</si>
  <si>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</si>
  <si>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</si>
  <si>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</si>
  <si>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</si>
  <si>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</si>
  <si>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</si>
  <si>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</si>
  <si>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</si>
  <si>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</si>
  <si>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</si>
  <si>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</si>
  <si>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</si>
  <si>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</si>
  <si>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</si>
  <si>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</si>
  <si>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</si>
  <si>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</si>
  <si>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</si>
  <si>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</si>
  <si>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</si>
  <si>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</si>
  <si>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</si>
  <si>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</si>
  <si>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</si>
  <si>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</si>
  <si>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</si>
  <si>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</si>
  <si>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</si>
  <si>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</si>
  <si>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</si>
  <si>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</si>
  <si>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</si>
  <si>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</si>
  <si>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</si>
  <si>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</si>
  <si>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</si>
  <si>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</si>
  <si>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</si>
  <si>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</si>
  <si>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</si>
  <si>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</si>
  <si>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</si>
  <si>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</si>
  <si>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</si>
  <si>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</si>
  <si>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</si>
  <si>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</si>
  <si>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</si>
  <si>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</si>
  <si>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</si>
  <si>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</si>
  <si>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</si>
  <si>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</si>
  <si>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</si>
  <si>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</si>
  <si>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</si>
  <si>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</si>
  <si>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</si>
  <si>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</si>
  <si>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</si>
  <si>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</si>
  <si>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</si>
  <si>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</si>
  <si>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</si>
  <si>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</si>
  <si>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</si>
  <si>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</si>
  <si>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</si>
  <si>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</si>
  <si>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</si>
  <si>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</si>
  <si>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</si>
  <si>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</si>
  <si>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</si>
  <si>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</si>
  <si>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</si>
  <si>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</si>
  <si>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</si>
  <si>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</si>
  <si>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</si>
  <si>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</si>
  <si>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</si>
  <si>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</si>
  <si>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</si>
  <si>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</si>
  <si>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</si>
  <si>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</si>
  <si>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</si>
  <si>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</si>
  <si>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</si>
  <si>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</si>
  <si>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</si>
  <si>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</si>
  <si>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</si>
  <si>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</si>
  <si>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</si>
  <si>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</si>
  <si>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</si>
  <si>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</si>
  <si>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</si>
  <si>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</si>
  <si>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</si>
  <si>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</si>
  <si>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</si>
  <si>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</si>
  <si>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</si>
  <si>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</si>
  <si>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</si>
  <si>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</si>
  <si>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</si>
  <si>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</si>
  <si>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</si>
  <si>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</si>
  <si>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</si>
  <si>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</si>
  <si>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</si>
  <si>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</si>
  <si>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</si>
  <si>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</si>
  <si>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</si>
  <si>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</si>
  <si>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</si>
  <si>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</si>
  <si>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</si>
  <si>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</si>
  <si>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</si>
  <si>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</si>
  <si>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</si>
  <si>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</si>
  <si>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</si>
  <si>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</si>
  <si>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</si>
  <si>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</si>
  <si>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</si>
  <si>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</si>
  <si>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</si>
  <si>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</si>
  <si>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</si>
  <si>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</si>
  <si>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</si>
  <si>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</si>
  <si>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</si>
  <si>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</si>
  <si>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</si>
  <si>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</si>
  <si>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</si>
  <si>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</si>
  <si>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</si>
  <si>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</si>
  <si>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</si>
  <si>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</si>
  <si>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</si>
  <si>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</si>
  <si>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</si>
  <si>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</si>
  <si>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</si>
  <si>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</si>
  <si>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</si>
  <si>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</si>
  <si>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</si>
  <si>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</si>
  <si>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</si>
  <si>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</si>
  <si>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</si>
  <si>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</si>
  <si>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</si>
  <si>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</si>
  <si>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</si>
  <si>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</si>
  <si>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</si>
  <si>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</si>
  <si>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</si>
  <si>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</si>
  <si>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</si>
  <si>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</si>
  <si>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</si>
  <si>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</si>
  <si>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</si>
  <si>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</si>
  <si>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</si>
  <si>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</si>
  <si>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</si>
  <si>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</si>
  <si>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</si>
  <si>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</si>
  <si>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</si>
  <si>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</si>
  <si>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</si>
  <si>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</si>
  <si>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</si>
  <si>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</si>
  <si>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</si>
  <si>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</si>
  <si>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</si>
  <si>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</si>
  <si>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</si>
  <si>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</si>
  <si>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</si>
  <si>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</si>
  <si>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</si>
  <si>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</si>
  <si>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</si>
  <si>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</si>
  <si>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</si>
  <si>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</si>
  <si>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</si>
  <si>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</si>
  <si>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</si>
  <si>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</si>
  <si>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</si>
  <si>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</si>
  <si>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</si>
  <si>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</si>
  <si>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</si>
  <si>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</si>
  <si>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</si>
  <si>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</si>
  <si>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</si>
  <si>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</si>
  <si>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</si>
  <si>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</si>
  <si>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</si>
  <si>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</si>
  <si>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</si>
  <si>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</si>
  <si>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</si>
  <si>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</si>
  <si>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</si>
  <si>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</si>
  <si>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</si>
  <si>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</si>
  <si>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</si>
  <si>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</si>
  <si>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</si>
  <si>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</si>
  <si>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</si>
  <si>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</si>
  <si>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</si>
  <si>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</si>
  <si>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</si>
  <si>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</si>
  <si>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</si>
  <si>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</si>
  <si>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</si>
  <si>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</si>
  <si>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</si>
  <si>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</si>
  <si>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</si>
  <si>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</si>
  <si>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</si>
  <si>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</si>
  <si>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</si>
  <si>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</si>
  <si>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</si>
  <si>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</si>
  <si>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</si>
  <si>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</si>
  <si>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</si>
  <si>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</si>
  <si>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</si>
  <si>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</si>
  <si>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</si>
  <si>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</si>
  <si>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</si>
  <si>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</si>
  <si>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</si>
  <si>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</si>
  <si>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</si>
  <si>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</si>
  <si>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</si>
  <si>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</si>
  <si>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</si>
  <si>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</si>
  <si>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</si>
  <si>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</si>
  <si>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</si>
  <si>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</si>
  <si>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</si>
  <si>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</si>
  <si>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</si>
  <si>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</si>
  <si>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</si>
  <si>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</si>
  <si>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</si>
  <si>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</si>
  <si>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</si>
  <si>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</si>
  <si>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</si>
  <si>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</si>
  <si>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</si>
  <si>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</si>
  <si>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</si>
  <si>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</si>
  <si>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</si>
  <si>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</si>
  <si>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</si>
  <si>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</si>
  <si>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</si>
  <si>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</si>
  <si>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</si>
  <si>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</si>
  <si>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</si>
  <si>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</si>
  <si>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</si>
  <si>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</si>
  <si>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</si>
  <si>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</si>
  <si>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</si>
  <si>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</si>
  <si>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</si>
  <si>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</si>
  <si>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</si>
  <si>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</si>
  <si>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</si>
  <si>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</si>
  <si>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</si>
  <si>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</si>
  <si>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</si>
  <si>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</si>
  <si>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</si>
  <si>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</si>
  <si>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</si>
  <si>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</si>
  <si>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</si>
  <si>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</si>
  <si>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</si>
  <si>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</si>
  <si>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</si>
  <si>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</si>
  <si>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</si>
  <si>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</si>
  <si>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</si>
  <si>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</si>
  <si>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</si>
  <si>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</si>
  <si>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</si>
  <si>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</si>
  <si>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</si>
  <si>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</si>
  <si>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</si>
  <si>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</si>
  <si>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</si>
  <si>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</si>
  <si>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</si>
  <si>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</si>
  <si>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</si>
  <si>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</si>
  <si>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</si>
  <si>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</si>
  <si>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</si>
  <si>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</si>
  <si>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</si>
  <si>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</si>
  <si>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</si>
  <si>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</si>
  <si>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</si>
  <si>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</si>
  <si>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</si>
  <si>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</si>
  <si>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</si>
  <si>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</si>
  <si>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</si>
  <si>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</si>
  <si>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</si>
  <si>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</si>
  <si>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</si>
  <si>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</si>
  <si>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</si>
  <si>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</si>
  <si>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</si>
  <si>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</si>
  <si>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</si>
  <si>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</si>
  <si>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</si>
  <si>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</si>
  <si>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</si>
  <si>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</si>
  <si>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</si>
  <si>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</si>
  <si>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</si>
  <si>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</si>
  <si>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</si>
  <si>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</si>
  <si>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</si>
  <si>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</si>
  <si>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</si>
  <si>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</si>
  <si>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</si>
  <si>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</si>
  <si>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</si>
  <si>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</si>
  <si>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</si>
  <si>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</si>
  <si>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</si>
  <si>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</si>
  <si>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</si>
  <si>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</si>
  <si>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</si>
  <si>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</si>
  <si>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</si>
  <si>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</si>
  <si>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</si>
  <si>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</si>
  <si>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</si>
  <si>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</si>
  <si>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</si>
  <si>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</si>
  <si>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</si>
  <si>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</si>
  <si>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</si>
  <si>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</si>
  <si>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</si>
  <si>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</si>
  <si>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</si>
  <si>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</si>
  <si>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</si>
  <si>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</si>
  <si>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</si>
  <si>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</si>
  <si>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</si>
  <si>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</si>
  <si>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</si>
  <si>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</si>
  <si>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</si>
  <si>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</si>
  <si>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</si>
  <si>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</si>
  <si>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</si>
  <si>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</si>
  <si>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</si>
  <si>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</si>
  <si>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</si>
  <si>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</si>
  <si>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</si>
  <si>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</si>
  <si>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</si>
  <si>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</si>
  <si>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</si>
  <si>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</si>
  <si>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</si>
  <si>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</si>
  <si>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</si>
  <si>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</si>
  <si>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</si>
  <si>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</si>
  <si>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</si>
  <si>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</si>
  <si>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</si>
  <si>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</si>
  <si>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</si>
  <si>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</si>
  <si>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</si>
  <si>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</si>
  <si>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</si>
  <si>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</si>
  <si>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</si>
  <si>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</si>
  <si>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</si>
  <si>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</si>
  <si>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</si>
  <si>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</si>
  <si>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</si>
  <si>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</si>
  <si>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</si>
  <si>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</si>
  <si>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</si>
  <si>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</si>
  <si>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</si>
  <si>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</si>
  <si>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</si>
  <si>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</si>
  <si>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</si>
  <si>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</si>
  <si>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</si>
  <si>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</si>
  <si>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</si>
  <si>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</si>
  <si>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</si>
  <si>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</si>
  <si>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</si>
  <si>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</si>
  <si>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</si>
  <si>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</si>
  <si>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</si>
  <si>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</si>
  <si>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</si>
  <si>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</si>
  <si>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</si>
  <si>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</si>
  <si>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</si>
  <si>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</si>
  <si>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</si>
  <si>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</si>
  <si>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</si>
  <si>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</si>
  <si>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</si>
  <si>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</si>
  <si>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</si>
  <si>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</si>
  <si>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</si>
  <si>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</si>
  <si>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</si>
  <si>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</si>
  <si>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</si>
  <si>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</si>
  <si>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</si>
  <si>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</si>
  <si>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</si>
  <si>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</si>
  <si>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</si>
  <si>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</si>
  <si>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</si>
  <si>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</si>
  <si>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</si>
  <si>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</si>
  <si>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</si>
  <si>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</si>
  <si>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</si>
  <si>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</si>
  <si>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</si>
  <si>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</si>
  <si>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</si>
  <si>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</si>
  <si>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</si>
  <si>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</si>
  <si>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</si>
  <si>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</si>
  <si>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</si>
  <si>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</si>
  <si>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</si>
  <si>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</si>
  <si>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</si>
  <si>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</si>
  <si>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</si>
  <si>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</si>
  <si>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</si>
  <si>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</si>
  <si>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</si>
  <si>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</si>
  <si>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</si>
  <si>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</si>
  <si>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</si>
  <si>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</si>
  <si>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</si>
  <si>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</si>
  <si>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</si>
  <si>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</si>
  <si>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</si>
  <si>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</si>
  <si>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</si>
  <si>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</si>
  <si>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</si>
  <si>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</si>
  <si>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</si>
  <si>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</si>
  <si>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</si>
  <si>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</si>
  <si>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</si>
  <si>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</si>
  <si>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</si>
  <si>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</si>
  <si>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</si>
  <si>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</si>
  <si>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</si>
  <si>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</si>
  <si>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</si>
  <si>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</si>
  <si>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</si>
  <si>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</si>
  <si>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</si>
  <si>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</si>
  <si>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</si>
  <si>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</si>
  <si>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</si>
  <si>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</si>
  <si>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</si>
  <si>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</si>
  <si>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</si>
  <si>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</si>
  <si>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</si>
  <si>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</si>
  <si>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</si>
  <si>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</si>
  <si>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</si>
  <si>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</si>
  <si>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</si>
  <si>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</si>
  <si>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</si>
  <si>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</si>
  <si>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</si>
  <si>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</si>
  <si>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</si>
  <si>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</si>
  <si>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</si>
  <si>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</si>
  <si>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</si>
  <si>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</si>
  <si>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</si>
  <si>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</si>
  <si>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</si>
  <si>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</si>
  <si>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</si>
  <si>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</si>
  <si>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</si>
  <si>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</si>
  <si>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</si>
  <si>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</si>
  <si>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</si>
  <si>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</si>
  <si>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</si>
  <si>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</si>
  <si>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</si>
  <si>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</si>
  <si>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</si>
  <si>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</si>
  <si>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</si>
  <si>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</si>
  <si>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</si>
  <si>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</si>
  <si>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</si>
  <si>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</si>
  <si>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</si>
  <si>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</si>
  <si>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</si>
  <si>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</si>
  <si>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</si>
  <si>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</si>
  <si>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</si>
  <si>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</si>
  <si>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</si>
  <si>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</si>
  <si>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</si>
  <si>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</si>
  <si>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</si>
  <si>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</si>
  <si>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</si>
  <si>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</si>
  <si>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</si>
  <si>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</si>
  <si>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</si>
  <si>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</si>
  <si>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</si>
  <si>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</si>
  <si>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</si>
  <si>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</si>
  <si>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</si>
  <si>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</si>
  <si>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</si>
  <si>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</si>
  <si>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</si>
  <si>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</si>
  <si>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</si>
  <si>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</si>
  <si>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</si>
  <si>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</si>
  <si>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</si>
  <si>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</si>
  <si>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</si>
  <si>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</si>
  <si>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</si>
  <si>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</si>
  <si>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</si>
  <si>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</si>
  <si>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</si>
  <si>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</si>
  <si>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</si>
  <si>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</si>
  <si>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</si>
  <si>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</si>
  <si>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</si>
  <si>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</si>
  <si>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</si>
  <si>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</si>
  <si>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</si>
  <si>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</si>
  <si>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</si>
  <si>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</si>
  <si>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</si>
  <si>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</si>
  <si>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</si>
  <si>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</si>
  <si>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</si>
  <si>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</si>
  <si>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</si>
  <si>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</si>
  <si>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</si>
  <si>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</si>
  <si>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</si>
  <si>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</si>
  <si>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</si>
  <si>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</si>
  <si>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</si>
  <si>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</si>
  <si>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</si>
  <si>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</si>
  <si>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</si>
  <si>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</si>
  <si>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</si>
  <si>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</si>
  <si>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</si>
  <si>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</si>
  <si>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</si>
  <si>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</si>
  <si>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</si>
  <si>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</si>
  <si>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</si>
  <si>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</si>
  <si>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</si>
  <si>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</si>
  <si>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</si>
  <si>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</si>
  <si>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</si>
  <si>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</si>
  <si>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</si>
  <si>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</si>
  <si>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</si>
  <si>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</si>
  <si>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</si>
  <si>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</si>
  <si>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</si>
  <si>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</si>
  <si>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</si>
  <si>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</si>
  <si>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</si>
  <si>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</si>
  <si>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</si>
  <si>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</si>
  <si>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</si>
  <si>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</si>
  <si>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</si>
  <si>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</si>
  <si>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</si>
  <si>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</si>
  <si>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</si>
  <si>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</si>
  <si>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</si>
  <si>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</si>
  <si>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</si>
  <si>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</si>
  <si>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</si>
  <si>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</si>
  <si>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</si>
  <si>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</si>
  <si>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</si>
  <si>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</si>
  <si>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</si>
  <si>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</si>
  <si>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</si>
  <si>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</si>
  <si>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</si>
  <si>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</si>
  <si>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</si>
  <si>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</si>
  <si>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</si>
  <si>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</si>
  <si>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</si>
  <si>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</si>
  <si>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</si>
  <si>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</si>
  <si>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</si>
  <si>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</si>
  <si>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</si>
  <si>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</si>
  <si>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</si>
  <si>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</si>
  <si>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</si>
  <si>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</si>
  <si>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</si>
  <si>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</si>
  <si>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</si>
  <si>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</si>
  <si>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</si>
  <si>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</si>
  <si>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</si>
  <si>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</si>
  <si>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</si>
  <si>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</si>
  <si>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</si>
  <si>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</si>
  <si>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</si>
  <si>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</si>
  <si>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</si>
  <si>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</si>
  <si>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</si>
  <si>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</si>
  <si>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</si>
  <si>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</si>
  <si>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</si>
  <si>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</si>
  <si>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</si>
  <si>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</si>
  <si>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</si>
  <si>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</si>
  <si>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</si>
  <si>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</si>
  <si>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</si>
  <si>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</si>
  <si>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</si>
  <si>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</si>
  <si>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</si>
  <si>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</si>
  <si>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</si>
  <si>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</si>
  <si>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</si>
  <si>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</si>
  <si>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</si>
  <si>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</si>
  <si>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</si>
  <si>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</si>
  <si>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</si>
  <si>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</si>
  <si>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</si>
  <si>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</si>
  <si>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</si>
  <si>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</si>
  <si>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</si>
  <si>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</si>
  <si>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</si>
  <si>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</si>
  <si>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</si>
  <si>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</si>
  <si>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</si>
  <si>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</si>
  <si>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</si>
  <si>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</si>
  <si>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</si>
  <si>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</si>
  <si>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</si>
  <si>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</si>
  <si>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</si>
  <si>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</si>
  <si>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</si>
  <si>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</si>
  <si>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</si>
  <si>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</si>
  <si>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</si>
  <si>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</si>
  <si>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</si>
  <si>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</si>
  <si>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</si>
  <si>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</si>
  <si>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</si>
  <si>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</si>
  <si>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</si>
  <si>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</si>
  <si>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</si>
  <si>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</si>
  <si>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</si>
  <si>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</si>
  <si>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</si>
  <si>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</si>
  <si>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</si>
  <si>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</si>
  <si>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</si>
  <si>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</si>
  <si>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</si>
  <si>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</si>
  <si>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</si>
  <si>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</si>
  <si>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</si>
  <si>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</si>
  <si>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</si>
  <si>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</si>
  <si>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</si>
  <si>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</si>
  <si>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</si>
  <si>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</si>
  <si>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</si>
  <si>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</si>
  <si>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</si>
  <si>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</si>
  <si>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</si>
  <si>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</si>
  <si>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</si>
  <si>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</si>
  <si>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</si>
  <si>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</si>
  <si>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</si>
  <si>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</si>
  <si>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</si>
  <si>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</si>
  <si>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</si>
  <si>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</si>
  <si>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</si>
  <si>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</si>
  <si>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</si>
  <si>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</si>
  <si>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</si>
  <si>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</si>
  <si>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</si>
  <si>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</si>
  <si>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</si>
  <si>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</si>
  <si>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</si>
  <si>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</si>
  <si>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</si>
  <si>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</si>
  <si>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</si>
  <si>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</si>
  <si>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</si>
  <si>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</si>
  <si>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</si>
  <si>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</si>
  <si>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</si>
  <si>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</si>
  <si>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</si>
  <si>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</si>
  <si>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</si>
  <si>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</si>
  <si>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</si>
  <si>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</si>
  <si>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</si>
  <si>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</si>
  <si>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</si>
  <si>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</si>
  <si>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</si>
  <si>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</si>
  <si>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</si>
  <si>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</si>
  <si>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</si>
  <si>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</si>
  <si>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</si>
  <si>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</si>
  <si>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</si>
  <si>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</si>
  <si>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</si>
  <si>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</si>
  <si>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</si>
  <si>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</si>
  <si>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</si>
  <si>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</si>
  <si>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</si>
  <si>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</si>
  <si>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</si>
  <si>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</si>
  <si>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</si>
  <si>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</si>
  <si>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</si>
  <si>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</si>
  <si>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</si>
  <si>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</si>
  <si>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</si>
  <si>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</si>
  <si>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</si>
  <si>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</si>
  <si>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</si>
  <si>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</si>
  <si>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</si>
  <si>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</si>
  <si>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</si>
  <si>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</si>
  <si>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</si>
  <si>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</si>
  <si>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</si>
  <si>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</si>
  <si>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</si>
  <si>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</si>
  <si>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</si>
  <si>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</si>
  <si>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</si>
  <si>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</si>
  <si>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</si>
  <si>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</si>
  <si>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</si>
  <si>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</si>
  <si>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</si>
  <si>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</si>
  <si>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</si>
  <si>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</si>
  <si>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</si>
  <si>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</si>
  <si>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</si>
  <si>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</si>
  <si>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</si>
  <si>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</si>
  <si>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</si>
  <si>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</si>
  <si>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</si>
  <si>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</si>
  <si>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</si>
  <si>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</si>
  <si>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</si>
  <si>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</si>
  <si>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</si>
  <si>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</si>
  <si>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</si>
  <si>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</si>
  <si>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</si>
  <si>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</si>
  <si>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</si>
  <si>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</si>
  <si>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</si>
  <si>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</si>
  <si>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</si>
  <si>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</si>
  <si>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</si>
  <si>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</si>
  <si>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</si>
  <si>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</si>
  <si>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</si>
  <si>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</si>
  <si>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</si>
  <si>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</si>
  <si>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</si>
  <si>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</si>
  <si>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</si>
  <si>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</si>
  <si>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</si>
  <si>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</si>
  <si>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</si>
  <si>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</si>
  <si>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</si>
  <si>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</si>
  <si>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</si>
  <si>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</si>
  <si>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</si>
  <si>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</si>
  <si>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</si>
  <si>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</si>
  <si>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</si>
  <si>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</si>
  <si>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</si>
  <si>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</si>
  <si>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</si>
  <si>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</si>
  <si>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</si>
  <si>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</si>
  <si>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</si>
  <si>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</si>
  <si>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</si>
  <si>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</si>
  <si>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</si>
  <si>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</si>
  <si>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</si>
  <si>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</si>
  <si>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</si>
  <si>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</si>
  <si>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</si>
  <si>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</si>
  <si>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</si>
  <si>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</si>
  <si>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</si>
  <si>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</si>
  <si>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</si>
  <si>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</si>
  <si>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</si>
  <si>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</si>
  <si>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</si>
  <si>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</si>
  <si>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</si>
  <si>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</si>
  <si>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</si>
  <si>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</si>
  <si>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</si>
  <si>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</si>
  <si>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</si>
  <si>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</si>
  <si>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</si>
  <si>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</si>
  <si>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</si>
  <si>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</si>
  <si>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</si>
  <si>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</si>
  <si>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</si>
  <si>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</si>
  <si>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</si>
  <si>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</si>
  <si>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</si>
  <si>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</si>
  <si>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</si>
  <si>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</si>
  <si>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</si>
  <si>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</si>
  <si>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</si>
  <si>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</si>
  <si>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</si>
  <si>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</si>
  <si>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</si>
  <si>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</si>
  <si>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</si>
  <si>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</si>
  <si>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</si>
  <si>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</si>
  <si>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</si>
  <si>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</si>
  <si>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</si>
  <si>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</si>
  <si>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</si>
  <si>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</si>
  <si>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</si>
  <si>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</si>
  <si>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</si>
  <si>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</si>
  <si>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</si>
  <si>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</si>
  <si>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</si>
  <si>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</si>
  <si>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</si>
  <si>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</si>
  <si>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</si>
  <si>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</si>
  <si>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</si>
  <si>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</si>
  <si>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</si>
  <si>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</si>
  <si>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</si>
  <si>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</si>
  <si>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</si>
  <si>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</si>
  <si>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</si>
  <si>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</si>
  <si>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</si>
  <si>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</si>
  <si>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</si>
  <si>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</si>
  <si>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</si>
  <si>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</si>
  <si>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</si>
  <si>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</si>
  <si>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</si>
  <si>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</si>
  <si>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</si>
  <si>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</si>
  <si>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</si>
  <si>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</si>
  <si>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</si>
  <si>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</si>
  <si>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</si>
  <si>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</si>
  <si>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</si>
  <si>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</si>
  <si>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</si>
  <si>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</si>
  <si>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</si>
  <si>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</si>
  <si>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</si>
  <si>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</si>
  <si>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</si>
  <si>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</si>
  <si>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</si>
  <si>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</si>
  <si>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</si>
  <si>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</si>
  <si>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</si>
  <si>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</si>
  <si>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</si>
  <si>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</si>
  <si>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</si>
  <si>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</si>
  <si>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</si>
  <si>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</si>
  <si>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</si>
  <si>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</si>
  <si>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</si>
  <si>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</si>
  <si>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</si>
  <si>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</si>
  <si>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</si>
  <si>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</si>
  <si>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</si>
  <si>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</si>
  <si>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</si>
  <si>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</si>
  <si>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</si>
  <si>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</si>
  <si>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</si>
  <si>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</si>
  <si>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</si>
  <si>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</si>
  <si>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</si>
  <si>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</si>
  <si>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</si>
  <si>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</si>
  <si>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</si>
  <si>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</si>
  <si>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</si>
  <si>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</si>
  <si>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</si>
  <si>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</si>
  <si>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</si>
  <si>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</si>
  <si>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</si>
  <si>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</si>
  <si>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</si>
  <si>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</si>
  <si>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</si>
  <si>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</si>
  <si>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</si>
  <si>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</si>
  <si>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</si>
  <si>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</si>
  <si>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</si>
  <si>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</si>
  <si>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</si>
  <si>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</si>
  <si>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</si>
  <si>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</si>
  <si>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</si>
  <si>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</si>
  <si>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</si>
  <si>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</si>
  <si>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</si>
  <si>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</si>
  <si>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</si>
  <si>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</si>
  <si>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</si>
  <si>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</si>
  <si>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</si>
  <si>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</si>
  <si>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</si>
  <si>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</si>
  <si>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</si>
  <si>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</si>
  <si>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</si>
  <si>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</si>
  <si>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</si>
  <si>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</si>
  <si>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</si>
  <si>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</si>
  <si>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</si>
  <si>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</si>
  <si>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</si>
  <si>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</si>
  <si>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</si>
  <si>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</si>
  <si>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</si>
  <si>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</si>
  <si>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</si>
  <si>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</si>
  <si>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</si>
  <si>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</si>
  <si>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</si>
  <si>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</si>
  <si>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</si>
  <si>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</si>
  <si>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</si>
  <si>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</si>
  <si>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</si>
  <si>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</si>
  <si>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</si>
  <si>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</si>
  <si>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</si>
  <si>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</si>
  <si>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</si>
  <si>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</si>
  <si>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</si>
  <si>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</si>
  <si>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</si>
  <si>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</si>
  <si>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</si>
  <si>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</si>
  <si>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</si>
  <si>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</si>
  <si>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</si>
  <si>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</si>
  <si>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</si>
  <si>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</si>
  <si>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</si>
  <si>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</si>
  <si>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</si>
  <si>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</si>
  <si>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</si>
  <si>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</si>
  <si>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</si>
  <si>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</si>
  <si>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</si>
  <si>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</si>
  <si>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</si>
  <si>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</si>
  <si>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</si>
  <si>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</si>
  <si>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</si>
  <si>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</si>
  <si>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</si>
  <si>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</si>
  <si>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</si>
  <si>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</si>
  <si>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</si>
  <si>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</si>
  <si>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</si>
  <si>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</si>
  <si>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</si>
  <si>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</si>
  <si>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</si>
  <si>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</si>
  <si>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</si>
  <si>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</si>
  <si>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</si>
  <si>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</si>
  <si>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</si>
  <si>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</si>
  <si>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</si>
  <si>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</si>
  <si>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</si>
  <si>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</si>
  <si>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</si>
  <si>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</si>
  <si>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</si>
  <si>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</si>
  <si>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</si>
  <si>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</si>
  <si>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</si>
  <si>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</si>
  <si>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</si>
  <si>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</si>
  <si>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</si>
  <si>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</si>
  <si>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</si>
  <si>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</si>
  <si>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</si>
  <si>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</si>
  <si>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</si>
  <si>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</si>
  <si>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</si>
  <si>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</si>
  <si>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</si>
  <si>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</si>
  <si>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</si>
  <si>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</si>
  <si>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</si>
  <si>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</si>
  <si>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</si>
  <si>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</si>
  <si>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</si>
  <si>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</si>
  <si>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</si>
  <si>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</si>
  <si>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</si>
  <si>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</si>
  <si>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</si>
  <si>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</si>
  <si>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</si>
  <si>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</si>
  <si>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</si>
  <si>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</si>
  <si>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</si>
  <si>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</si>
  <si>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</si>
  <si>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</si>
  <si>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</si>
  <si>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</si>
  <si>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</si>
  <si>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</si>
  <si>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</si>
  <si>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</si>
  <si>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</si>
  <si>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</si>
  <si>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</si>
  <si>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</si>
  <si>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</si>
  <si>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</si>
  <si>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</si>
  <si>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</si>
  <si>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</si>
  <si>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</si>
  <si>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</si>
  <si>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</si>
  <si>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</si>
  <si>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</si>
  <si>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</si>
  <si>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</si>
  <si>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</si>
  <si>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</si>
  <si>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</si>
  <si>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</si>
  <si>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</si>
  <si>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</si>
  <si>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</si>
  <si>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</si>
  <si>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</si>
  <si>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</si>
  <si>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</si>
  <si>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</si>
  <si>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</si>
  <si>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</si>
  <si>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</si>
  <si>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</si>
  <si>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</si>
  <si>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</si>
  <si>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</si>
  <si>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</si>
  <si>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</si>
  <si>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</si>
  <si>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</si>
  <si>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</si>
  <si>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</si>
  <si>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</si>
  <si>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</si>
  <si>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</si>
  <si>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</si>
  <si>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</si>
  <si>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</si>
  <si>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</si>
  <si>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</si>
  <si>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</si>
  <si>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</si>
  <si>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</si>
  <si>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</si>
  <si>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</si>
  <si>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</si>
  <si>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</si>
  <si>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</si>
  <si>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</si>
  <si>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</si>
  <si>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</si>
  <si>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</si>
  <si>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</si>
  <si>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</si>
  <si>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</si>
  <si>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</si>
  <si>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</si>
  <si>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</si>
  <si>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</si>
  <si>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</si>
  <si>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</si>
  <si>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</si>
  <si>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</si>
  <si>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</si>
  <si>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</si>
  <si>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</si>
  <si>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</si>
  <si>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</si>
  <si>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</si>
  <si>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</si>
  <si>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</si>
  <si>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</si>
  <si>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</si>
  <si>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</si>
  <si>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</si>
  <si>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</si>
  <si>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</si>
  <si>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</si>
  <si>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</si>
  <si>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</si>
  <si>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</si>
  <si>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</si>
  <si>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</si>
  <si>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</si>
  <si>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</si>
  <si>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</si>
  <si>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</si>
  <si>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</si>
  <si>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</si>
  <si>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</si>
  <si>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</si>
  <si>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</si>
  <si>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</si>
  <si>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</si>
  <si>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</si>
  <si>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</si>
  <si>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</si>
  <si>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</si>
  <si>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</si>
  <si>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</si>
  <si>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</si>
  <si>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</si>
  <si>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</si>
  <si>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</si>
  <si>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</si>
  <si>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</si>
  <si>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</si>
  <si>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</si>
  <si>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</si>
  <si>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</si>
  <si>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</si>
  <si>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</si>
  <si>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</si>
  <si>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</si>
  <si>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</si>
  <si>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</si>
  <si>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</si>
  <si>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</si>
  <si>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</si>
  <si>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</si>
  <si>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</si>
  <si>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</si>
  <si>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</si>
  <si>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</si>
  <si>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</si>
  <si>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</si>
  <si>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</si>
  <si>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</si>
  <si>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</si>
  <si>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</si>
  <si>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</si>
  <si>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</si>
  <si>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</si>
  <si>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</si>
  <si>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</si>
  <si>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</si>
  <si>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</si>
  <si>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</si>
  <si>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</si>
  <si>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</si>
  <si>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</si>
  <si>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</si>
  <si>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</si>
  <si>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</si>
  <si>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</si>
  <si>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</si>
  <si>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</si>
  <si>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</si>
  <si>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</si>
  <si>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</si>
  <si>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</si>
  <si>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</si>
  <si>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</si>
  <si>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</si>
  <si>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</si>
  <si>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</si>
  <si>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</si>
  <si>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</si>
  <si>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</si>
  <si>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</si>
  <si>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</si>
  <si>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</si>
  <si>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</si>
  <si>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</si>
  <si>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</si>
  <si>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</si>
  <si>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</si>
  <si>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</si>
  <si>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</si>
  <si>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</si>
  <si>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</si>
  <si>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</si>
  <si>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</si>
  <si>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</si>
  <si>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</si>
  <si>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</si>
  <si>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</si>
  <si>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</si>
  <si>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</si>
  <si>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</si>
  <si>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</si>
  <si>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</si>
  <si>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</si>
  <si>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</si>
  <si>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</si>
  <si>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</si>
  <si>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</si>
  <si>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</si>
  <si>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</si>
  <si>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</si>
  <si>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</si>
  <si>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</si>
  <si>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</si>
  <si>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</si>
  <si>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</si>
  <si>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</si>
  <si>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</si>
  <si>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</si>
  <si>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</si>
  <si>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</si>
  <si>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</si>
  <si>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</si>
  <si>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</si>
  <si>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</si>
  <si>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</si>
  <si>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</si>
  <si>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</si>
  <si>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</si>
  <si>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</si>
  <si>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</si>
  <si>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</si>
  <si>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</si>
  <si>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</si>
  <si>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</si>
  <si>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</si>
  <si>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</si>
  <si>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</si>
  <si>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</si>
  <si>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</si>
  <si>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</si>
  <si>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</si>
  <si>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</si>
  <si>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</si>
  <si>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</si>
  <si>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</si>
  <si>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</si>
  <si>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</si>
  <si>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</si>
  <si>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</si>
  <si>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</si>
  <si>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</si>
  <si>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</si>
  <si>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</si>
  <si>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</si>
  <si>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</si>
  <si>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</si>
  <si>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</si>
  <si>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</si>
  <si>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</si>
  <si>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</si>
  <si>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</si>
  <si>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</si>
  <si>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</si>
  <si>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</si>
  <si>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</si>
  <si>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</si>
  <si>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</si>
  <si>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</si>
  <si>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</si>
  <si>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</si>
  <si>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</si>
  <si>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</si>
  <si>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</si>
  <si>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</si>
  <si>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</si>
  <si>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</si>
  <si>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</si>
  <si>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</si>
  <si>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</si>
  <si>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</si>
  <si>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</si>
  <si>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</si>
  <si>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</si>
  <si>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</si>
  <si>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</si>
  <si>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</si>
  <si>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</si>
  <si>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</si>
  <si>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</si>
  <si>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</si>
  <si>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</si>
  <si>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</si>
  <si>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</si>
  <si>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</si>
  <si>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</si>
  <si>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</si>
  <si>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</si>
  <si>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</si>
  <si>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</si>
  <si>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</si>
  <si>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</si>
  <si>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</si>
  <si>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</si>
  <si>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</si>
  <si>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</si>
  <si>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</si>
  <si>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</si>
  <si>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</si>
  <si>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</si>
  <si>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</si>
  <si>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</si>
  <si>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</si>
  <si>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</si>
  <si>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</si>
  <si>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</si>
  <si>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</si>
  <si>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</si>
  <si>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</si>
  <si>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</si>
  <si>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</si>
  <si>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</si>
  <si>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</si>
  <si>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</si>
  <si>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</si>
  <si>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</si>
  <si>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</si>
  <si>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</si>
  <si>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</si>
  <si>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</si>
  <si>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</si>
  <si>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</si>
  <si>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</si>
  <si>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</si>
  <si>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</si>
  <si>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</si>
  <si>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</si>
  <si>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</si>
  <si>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</si>
  <si>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</si>
  <si>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</si>
  <si>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</si>
  <si>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</si>
  <si>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</si>
  <si>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</si>
  <si>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</si>
  <si>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</si>
  <si>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</si>
  <si>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</si>
  <si>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</si>
  <si>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</si>
  <si>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</si>
  <si>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</si>
  <si>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</si>
  <si>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</si>
  <si>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</si>
  <si>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</si>
  <si>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</si>
  <si>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</si>
  <si>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</si>
  <si>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</si>
  <si>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</si>
  <si>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</si>
  <si>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</si>
  <si>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</si>
  <si>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</si>
  <si>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</si>
  <si>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</si>
  <si>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</si>
  <si>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</si>
  <si>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</si>
  <si>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</si>
  <si>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</si>
  <si>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</si>
  <si>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</si>
  <si>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</si>
  <si>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</si>
  <si>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</si>
  <si>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</si>
  <si>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</si>
  <si>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</si>
  <si>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</si>
  <si>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</si>
  <si>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</si>
  <si>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</si>
  <si>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</si>
  <si>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</si>
  <si>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</si>
  <si>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</si>
  <si>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</si>
  <si>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</si>
  <si>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</si>
  <si>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</si>
  <si>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</si>
  <si>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</si>
  <si>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</si>
  <si>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</si>
  <si>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</si>
  <si>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</si>
  <si>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</si>
  <si>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</si>
  <si>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</si>
  <si>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</si>
  <si>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</si>
  <si>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</si>
  <si>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</si>
  <si>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</si>
  <si>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</si>
  <si>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</si>
  <si>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</si>
  <si>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</si>
  <si>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</si>
  <si>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</si>
  <si>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</si>
  <si>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</si>
  <si>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</si>
  <si>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</si>
  <si>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</si>
  <si>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</si>
  <si>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</si>
  <si>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</si>
  <si>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</si>
  <si>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</si>
  <si>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</si>
  <si>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</si>
  <si>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</si>
  <si>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</si>
  <si>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</si>
  <si>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</si>
  <si>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</si>
  <si>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</si>
  <si>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</si>
  <si>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</si>
  <si>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</si>
  <si>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</si>
  <si>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</si>
  <si>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</si>
  <si>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</si>
  <si>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</si>
  <si>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</si>
  <si>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</si>
  <si>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</si>
  <si>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</si>
  <si>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</si>
  <si>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</si>
  <si>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</si>
  <si>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</si>
  <si>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</si>
  <si>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</si>
  <si>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</si>
  <si>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</si>
  <si>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</si>
  <si>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</si>
  <si>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</si>
  <si>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</si>
  <si>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</si>
  <si>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</si>
  <si>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</si>
  <si>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</si>
  <si>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</si>
  <si>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</si>
  <si>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</si>
  <si>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</si>
  <si>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</si>
  <si>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</si>
  <si>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</si>
  <si>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</si>
  <si>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</si>
  <si>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</si>
  <si>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</si>
  <si>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</si>
  <si>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</si>
  <si>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</si>
  <si>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</si>
  <si>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</si>
  <si>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</si>
  <si>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</si>
  <si>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</si>
  <si>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</si>
  <si>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</si>
  <si>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</si>
  <si>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</si>
  <si>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</si>
  <si>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</si>
  <si>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</si>
  <si>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</si>
  <si>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</si>
  <si>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</si>
  <si>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</si>
  <si>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</si>
  <si>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</si>
  <si>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</si>
  <si>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</si>
  <si>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</si>
  <si>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</si>
  <si>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</si>
  <si>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</si>
  <si>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</si>
  <si>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</si>
  <si>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</si>
  <si>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</si>
  <si>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</si>
  <si>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</si>
  <si>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</si>
  <si>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</si>
  <si>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</si>
  <si>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</si>
  <si>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</si>
  <si>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</si>
  <si>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</si>
  <si>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</si>
  <si>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</si>
  <si>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</si>
  <si>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</si>
  <si>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</si>
  <si>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</si>
  <si>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</si>
  <si>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</si>
  <si>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</si>
  <si>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</si>
  <si>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</si>
  <si>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</si>
  <si>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</si>
  <si>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</si>
  <si>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</si>
  <si>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</si>
  <si>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</si>
  <si>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</si>
  <si>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</si>
  <si>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</si>
  <si>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</si>
  <si>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</si>
  <si>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</si>
  <si>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</si>
  <si>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</si>
  <si>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</si>
  <si>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</si>
  <si>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</si>
  <si>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</si>
  <si>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</si>
  <si>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</si>
  <si>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</si>
  <si>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</si>
  <si>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</si>
  <si>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</si>
  <si>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</si>
  <si>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</si>
  <si>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</si>
  <si>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</si>
  <si>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</si>
  <si>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</si>
  <si>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</si>
  <si>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</si>
  <si>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</si>
  <si>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</si>
  <si>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</si>
  <si>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</si>
  <si>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</si>
  <si>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</si>
  <si>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</si>
  <si>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</si>
  <si>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</si>
  <si>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</si>
  <si>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</si>
  <si>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</si>
  <si>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</si>
  <si>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</si>
  <si>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</si>
  <si>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</si>
  <si>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</si>
  <si>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</si>
  <si>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</si>
  <si>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</si>
  <si>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</si>
  <si>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</si>
  <si>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</si>
  <si>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</si>
  <si>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</si>
  <si>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</si>
  <si>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</si>
  <si>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</si>
  <si>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</si>
  <si>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</si>
  <si>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</si>
  <si>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</si>
  <si>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</si>
  <si>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</si>
  <si>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</si>
  <si>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</si>
  <si>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</si>
  <si>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</si>
  <si>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</si>
  <si>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</si>
  <si>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</si>
  <si>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</si>
  <si>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</si>
  <si>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</si>
  <si>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</si>
  <si>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</si>
  <si>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</si>
  <si>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</si>
  <si>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</si>
  <si>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</si>
  <si>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</si>
  <si>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</si>
  <si>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</si>
  <si>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</si>
  <si>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</si>
  <si>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</si>
  <si>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</si>
  <si>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</si>
  <si>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</si>
  <si>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</si>
  <si>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</si>
  <si>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</si>
  <si>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</si>
  <si>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</si>
  <si>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</si>
  <si>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</si>
  <si>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</si>
  <si>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</si>
  <si>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</si>
  <si>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</si>
  <si>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</si>
  <si>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</si>
  <si>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</si>
  <si>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</si>
  <si>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</si>
  <si>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</si>
  <si>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</si>
  <si>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</si>
  <si>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</si>
  <si>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</si>
  <si>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</si>
  <si>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</si>
  <si>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</si>
  <si>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</si>
  <si>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</si>
  <si>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</si>
  <si>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</si>
  <si>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</si>
  <si>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</si>
  <si>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</si>
  <si>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</si>
  <si>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</si>
  <si>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</si>
  <si>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</si>
  <si>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</si>
  <si>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</si>
  <si>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</si>
  <si>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</si>
  <si>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</si>
  <si>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</si>
  <si>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</si>
  <si>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</si>
  <si>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</si>
  <si>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</si>
  <si>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</si>
  <si>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</si>
  <si>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</si>
  <si>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</si>
  <si>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</si>
  <si>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</si>
  <si>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</si>
  <si>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</si>
  <si>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</si>
  <si>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</si>
  <si>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</si>
  <si>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</si>
  <si>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</si>
  <si>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</si>
  <si>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</si>
  <si>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</si>
  <si>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</si>
  <si>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</si>
  <si>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</si>
  <si>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</si>
  <si>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</si>
  <si>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</si>
  <si>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</si>
  <si>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</si>
  <si>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</si>
  <si>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</si>
  <si>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</si>
  <si>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</si>
  <si>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</si>
  <si>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</si>
  <si>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</si>
  <si>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</si>
  <si>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</si>
  <si>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</si>
  <si>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</si>
  <si>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</si>
  <si>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</si>
  <si>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</si>
  <si>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</si>
  <si>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</si>
  <si>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</si>
  <si>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</si>
  <si>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</si>
  <si>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</si>
  <si>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</si>
  <si>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</si>
  <si>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</si>
  <si>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</si>
  <si>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</si>
  <si>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</si>
  <si>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</si>
  <si>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</si>
  <si>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</si>
  <si>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</si>
  <si>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</si>
  <si>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</si>
  <si>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</si>
  <si>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</si>
  <si>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</si>
  <si>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</si>
  <si>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</si>
  <si>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</si>
  <si>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</si>
  <si>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</si>
  <si>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</si>
  <si>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</si>
  <si>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</si>
  <si>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</si>
  <si>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</si>
  <si>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</si>
  <si>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</si>
  <si>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</si>
  <si>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</si>
  <si>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</si>
  <si>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</si>
  <si>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</si>
  <si>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</si>
  <si>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</si>
  <si>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</si>
  <si>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</si>
  <si>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</si>
  <si>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</si>
  <si>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</si>
  <si>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</si>
  <si>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</si>
  <si>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</si>
  <si>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</si>
  <si>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</si>
  <si>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</si>
  <si>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</si>
  <si>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</si>
  <si>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</si>
  <si>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</si>
  <si>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</si>
  <si>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</si>
  <si>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</si>
  <si>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</si>
  <si>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</si>
  <si>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</si>
  <si>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</si>
  <si>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</si>
  <si>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</si>
  <si>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</si>
  <si>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</si>
  <si>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</si>
  <si>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</si>
  <si>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</si>
  <si>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</si>
  <si>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</si>
  <si>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</si>
  <si>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</si>
  <si>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</si>
  <si>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</si>
  <si>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</si>
  <si>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</si>
  <si>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</si>
  <si>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</si>
  <si>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</si>
  <si>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</si>
  <si>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</si>
  <si>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</si>
  <si>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</si>
  <si>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</si>
  <si>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</si>
  <si>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</si>
  <si>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</si>
  <si>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</si>
  <si>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</si>
  <si>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</si>
  <si>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</si>
  <si>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</si>
  <si>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</si>
  <si>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</si>
  <si>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</si>
  <si>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</si>
  <si>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</si>
  <si>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</si>
  <si>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</si>
  <si>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</si>
  <si>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</si>
  <si>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</si>
  <si>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</si>
  <si>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</si>
  <si>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</si>
  <si>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</si>
  <si>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</si>
  <si>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</si>
  <si>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</si>
  <si>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</si>
  <si>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</si>
  <si>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</si>
  <si>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</si>
  <si>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</si>
  <si>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</si>
  <si>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</si>
  <si>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</si>
  <si>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</si>
  <si>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</si>
  <si>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</si>
  <si>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</si>
  <si>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</si>
  <si>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</si>
  <si>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</si>
  <si>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</si>
  <si>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</si>
  <si>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</si>
  <si>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</si>
  <si>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</si>
  <si>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</si>
  <si>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</si>
  <si>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</si>
  <si>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</si>
  <si>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</si>
  <si>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</si>
  <si>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</si>
  <si>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</si>
  <si>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</si>
  <si>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</si>
  <si>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</si>
  <si>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</si>
  <si>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</si>
  <si>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</si>
  <si>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</si>
  <si>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</si>
  <si>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</si>
  <si>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</si>
  <si>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</si>
  <si>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</si>
  <si>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</si>
  <si>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</si>
  <si>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</si>
  <si>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</si>
  <si>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</si>
  <si>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</si>
  <si>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</si>
  <si>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</si>
  <si>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</si>
  <si>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</si>
  <si>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</si>
  <si>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</si>
  <si>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</si>
  <si>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</si>
  <si>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</si>
  <si>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</si>
  <si>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</si>
  <si>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</si>
  <si>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</si>
  <si>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</si>
  <si>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</si>
  <si>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</si>
  <si>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</si>
  <si>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</si>
  <si>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</si>
  <si>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</si>
  <si>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</si>
  <si>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</si>
  <si>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</si>
  <si>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</si>
  <si>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</si>
  <si>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</si>
  <si>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</si>
  <si>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</si>
  <si>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</si>
  <si>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</si>
  <si>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</si>
  <si>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</si>
  <si>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</si>
  <si>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</si>
  <si>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</si>
  <si>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</si>
  <si>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</si>
  <si>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</si>
  <si>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</si>
  <si>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</si>
  <si>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</si>
  <si>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</si>
  <si>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</si>
  <si>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</si>
  <si>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</si>
  <si>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</si>
  <si>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</si>
  <si>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</si>
  <si>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</si>
  <si>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</si>
  <si>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</si>
  <si>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</si>
  <si>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</si>
  <si>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</si>
  <si>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</si>
  <si>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</si>
  <si>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</si>
  <si>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</si>
  <si>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</si>
  <si>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</si>
  <si>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</si>
  <si>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</si>
  <si>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</si>
  <si>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</si>
  <si>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</si>
  <si>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</si>
  <si>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</si>
  <si>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</si>
  <si>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</si>
  <si>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</si>
  <si>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</si>
  <si>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</si>
  <si>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</si>
  <si>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</si>
  <si>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</si>
  <si>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</si>
  <si>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</si>
  <si>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</si>
  <si>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</si>
  <si>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</si>
  <si>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</si>
  <si>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</si>
  <si>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</si>
  <si>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</si>
  <si>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</si>
  <si>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</si>
  <si>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</si>
  <si>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</si>
  <si>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</si>
  <si>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</si>
  <si>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</si>
  <si>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</si>
  <si>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</si>
  <si>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</si>
  <si>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</si>
  <si>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</si>
  <si>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</si>
  <si>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</si>
  <si>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</si>
  <si>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</si>
  <si>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</si>
  <si>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</si>
  <si>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</si>
  <si>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</si>
  <si>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</si>
  <si>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</si>
  <si>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</si>
  <si>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</si>
  <si>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</si>
  <si>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</si>
  <si>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</si>
  <si>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</si>
  <si>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</si>
  <si>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</si>
  <si>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</si>
  <si>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</si>
  <si>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</si>
  <si>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</si>
  <si>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</si>
  <si>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</si>
  <si>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</si>
  <si>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</si>
  <si>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</si>
  <si>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</si>
  <si>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</si>
  <si>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</si>
  <si>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</si>
  <si>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</si>
  <si>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</si>
  <si>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</si>
  <si>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</si>
  <si>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</si>
  <si>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</si>
  <si>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</si>
  <si>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</si>
  <si>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</si>
  <si>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</si>
  <si>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</si>
  <si>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</si>
  <si>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</si>
  <si>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</si>
  <si>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</si>
  <si>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</si>
  <si>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</si>
  <si>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</si>
  <si>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</si>
  <si>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</si>
  <si>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</si>
  <si>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</si>
  <si>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</si>
  <si>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</si>
  <si>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</si>
  <si>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</si>
  <si>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</si>
  <si>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</si>
  <si>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</si>
  <si>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</si>
  <si>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</si>
  <si>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</si>
  <si>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</si>
  <si>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</si>
  <si>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</si>
  <si>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</si>
  <si>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</si>
  <si>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</si>
  <si>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</si>
  <si>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</si>
  <si>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</si>
  <si>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</si>
  <si>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</si>
  <si>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</si>
  <si>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</si>
  <si>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</si>
  <si>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</si>
  <si>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</si>
  <si>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</si>
  <si>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</si>
  <si>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</si>
  <si>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</si>
  <si>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</si>
  <si>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</si>
  <si>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</si>
  <si>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</si>
  <si>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</si>
  <si>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</si>
  <si>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</si>
  <si>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</si>
  <si>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</si>
  <si>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</si>
  <si>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</si>
  <si>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</si>
  <si>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</si>
  <si>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</si>
  <si>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</si>
  <si>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</si>
  <si>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</si>
  <si>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</si>
  <si>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</si>
  <si>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</si>
  <si>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</si>
  <si>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</si>
  <si>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</si>
  <si>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</si>
  <si>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</si>
  <si>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</si>
  <si>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</si>
  <si>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</si>
  <si>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</si>
  <si>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</si>
  <si>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</si>
  <si>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</si>
  <si>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</si>
  <si>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</si>
  <si>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</si>
  <si>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</si>
  <si>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</si>
  <si>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</si>
  <si>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</si>
  <si>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</si>
  <si>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</si>
  <si>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</si>
  <si>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</si>
  <si>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</si>
  <si>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</si>
  <si>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</si>
  <si>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</si>
  <si>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</si>
  <si>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</si>
  <si>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</si>
  <si>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</si>
  <si>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</si>
  <si>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</si>
  <si>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</si>
  <si>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</si>
  <si>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</si>
  <si>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</si>
  <si>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</si>
  <si>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</si>
  <si>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</si>
  <si>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</si>
  <si>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</si>
  <si>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</si>
  <si>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</si>
  <si>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</si>
  <si>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</si>
  <si>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</si>
  <si>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</si>
  <si>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</si>
  <si>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</si>
  <si>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</si>
  <si>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</si>
  <si>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</si>
  <si>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</si>
  <si>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</si>
  <si>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</si>
  <si>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</si>
  <si>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</si>
  <si>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</si>
  <si>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</si>
  <si>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</si>
  <si>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</si>
  <si>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</si>
  <si>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</si>
  <si>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</si>
  <si>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</si>
  <si>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</si>
  <si>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</si>
  <si>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</si>
  <si>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</si>
  <si>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</si>
  <si>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</si>
  <si>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</si>
  <si>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</si>
  <si>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</si>
  <si>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</si>
  <si>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</si>
  <si>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</si>
  <si>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</si>
  <si>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</si>
  <si>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</si>
  <si>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</si>
  <si>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</si>
  <si>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</si>
  <si>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</si>
  <si>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</si>
  <si>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</si>
  <si>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</si>
  <si>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</si>
  <si>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</si>
  <si>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</si>
  <si>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</si>
  <si>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</si>
  <si>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</si>
  <si>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</si>
  <si>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</si>
  <si>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</si>
  <si>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</si>
  <si>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</si>
  <si>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</si>
  <si>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</si>
  <si>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</si>
  <si>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</si>
  <si>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</si>
  <si>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</si>
  <si>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</si>
  <si>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</si>
  <si>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</si>
  <si>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</si>
  <si>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</si>
  <si>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</si>
  <si>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</si>
  <si>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</si>
  <si>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</si>
  <si>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</si>
  <si>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</si>
  <si>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</si>
  <si>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</si>
  <si>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</si>
  <si>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</si>
  <si>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</si>
  <si>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</si>
  <si>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</si>
  <si>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</si>
  <si>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</si>
  <si>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</si>
  <si>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</si>
  <si>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</si>
  <si>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</si>
  <si>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</si>
  <si>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</si>
  <si>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</si>
  <si>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</si>
  <si>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</si>
  <si>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</si>
  <si>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</si>
  <si>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</si>
  <si>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</si>
  <si>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</si>
  <si>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</si>
  <si>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</si>
  <si>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</si>
  <si>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</si>
  <si>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</si>
  <si>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</si>
  <si>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</si>
  <si>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</si>
  <si>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</si>
  <si>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</si>
  <si>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</si>
  <si>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</si>
  <si>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</si>
  <si>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</si>
  <si>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</si>
  <si>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</si>
  <si>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</si>
  <si>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</si>
  <si>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</si>
  <si>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</si>
  <si>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</si>
  <si>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</si>
  <si>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</si>
  <si>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</si>
  <si>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</si>
  <si>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</si>
  <si>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</si>
  <si>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</si>
  <si>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</si>
  <si>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</si>
  <si>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</si>
  <si>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</si>
  <si>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</si>
  <si>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</si>
  <si>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</si>
  <si>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</si>
  <si>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</si>
  <si>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</si>
  <si>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</si>
  <si>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</si>
  <si>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</si>
  <si>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</si>
  <si>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</si>
  <si>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</si>
  <si>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</si>
  <si>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</si>
  <si>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</si>
  <si>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</si>
  <si>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</si>
  <si>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</si>
  <si>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</si>
  <si>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</si>
  <si>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</si>
  <si>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</si>
  <si>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</si>
  <si>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</si>
  <si>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</si>
  <si>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</si>
  <si>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</si>
  <si>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</si>
  <si>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</si>
  <si>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</si>
  <si>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</si>
  <si>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</si>
  <si>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</si>
  <si>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</si>
  <si>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</si>
  <si>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</si>
  <si>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</si>
  <si>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</si>
  <si>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</si>
  <si>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</si>
  <si>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</si>
  <si>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</si>
  <si>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</si>
  <si>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</si>
  <si>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</si>
  <si>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</si>
  <si>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</si>
  <si>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</si>
  <si>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</si>
  <si>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</si>
  <si>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</si>
  <si>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</si>
  <si>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</si>
  <si>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</si>
  <si>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</si>
  <si>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</si>
  <si>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</si>
  <si>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</si>
  <si>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</si>
  <si>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</si>
  <si>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</si>
  <si>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</si>
  <si>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</si>
  <si>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</si>
  <si>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</si>
  <si>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</si>
  <si>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</si>
  <si>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</si>
  <si>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</si>
  <si>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</si>
  <si>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</si>
  <si>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</si>
  <si>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</si>
  <si>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</si>
  <si>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</si>
  <si>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</si>
  <si>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</si>
  <si>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</si>
  <si>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</si>
  <si>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</si>
  <si>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</si>
  <si>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</si>
  <si>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</si>
  <si>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</si>
  <si>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</si>
  <si>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</si>
  <si>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</si>
  <si>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</si>
  <si>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</si>
  <si>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</si>
  <si>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</si>
  <si>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</si>
  <si>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</si>
  <si>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</si>
  <si>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</si>
  <si>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</si>
  <si>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</si>
  <si>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</si>
  <si>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</si>
  <si>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</si>
  <si>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</si>
  <si>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</si>
  <si>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</si>
  <si>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</si>
  <si>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</si>
  <si>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</si>
  <si>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</si>
  <si>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</si>
  <si>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</si>
  <si>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</si>
  <si>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</si>
  <si>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</si>
  <si>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</si>
  <si>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</si>
  <si>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</si>
  <si>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</si>
  <si>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</si>
  <si>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</si>
  <si>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</si>
  <si>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</si>
  <si>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</si>
  <si>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</si>
  <si>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</si>
  <si>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</si>
  <si>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</si>
  <si>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</si>
  <si>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</si>
  <si>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</si>
  <si>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</si>
  <si>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</si>
  <si>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</si>
  <si>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</si>
  <si>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</si>
  <si>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</si>
  <si>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</si>
  <si>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</si>
  <si>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</si>
  <si>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</si>
  <si>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</si>
  <si>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</si>
  <si>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</si>
  <si>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</si>
  <si>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</si>
  <si>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</si>
  <si>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</si>
  <si>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</si>
  <si>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</si>
  <si>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</si>
  <si>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</si>
  <si>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</si>
  <si>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</si>
  <si>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</si>
  <si>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</si>
  <si>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</si>
  <si>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</si>
  <si>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</si>
  <si>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</si>
  <si>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</si>
  <si>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</si>
  <si>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</si>
  <si>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</si>
  <si>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</si>
  <si>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</si>
  <si>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</si>
  <si>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</si>
  <si>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</si>
  <si>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</si>
  <si>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</si>
  <si>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</si>
  <si>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</si>
  <si>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</si>
  <si>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</si>
  <si>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</si>
  <si>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</si>
  <si>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</si>
  <si>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</si>
  <si>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</si>
  <si>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</si>
  <si>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</si>
  <si>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</si>
  <si>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</si>
  <si>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</si>
  <si>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</si>
  <si>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</si>
  <si>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</si>
  <si>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</si>
  <si>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</si>
  <si>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</si>
  <si>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</si>
  <si>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</si>
  <si>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</si>
  <si>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</si>
  <si>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</si>
  <si>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</si>
  <si>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</si>
  <si>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</si>
  <si>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</si>
  <si>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</si>
  <si>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</si>
  <si>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</si>
  <si>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</si>
  <si>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</si>
  <si>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</si>
  <si>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</si>
  <si>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</si>
  <si>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</si>
  <si>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</si>
  <si>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</si>
  <si>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</si>
  <si>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</si>
  <si>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</si>
  <si>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</si>
  <si>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</si>
  <si>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</si>
  <si>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</si>
  <si>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</si>
  <si>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</si>
  <si>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</si>
  <si>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</si>
  <si>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</si>
  <si>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</si>
  <si>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</si>
  <si>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</si>
  <si>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</si>
  <si>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</si>
  <si>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</si>
  <si>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</si>
  <si>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</si>
  <si>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</si>
  <si>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</si>
  <si>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</si>
  <si>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</si>
  <si>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</si>
  <si>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</si>
  <si>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</si>
  <si>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</si>
  <si>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</si>
  <si>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</si>
  <si>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</si>
  <si>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</si>
  <si>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</si>
  <si>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</si>
  <si>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</si>
  <si>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</si>
  <si>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</si>
  <si>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</si>
  <si>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</si>
  <si>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</si>
  <si>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</si>
  <si>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</si>
  <si>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</si>
  <si>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</si>
  <si>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</si>
  <si>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</si>
  <si>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</si>
  <si>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</si>
  <si>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</si>
  <si>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</si>
  <si>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</si>
  <si>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</si>
  <si>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</si>
  <si>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</si>
  <si>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</si>
  <si>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</si>
  <si>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</si>
  <si>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</si>
  <si>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</si>
  <si>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</si>
  <si>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</si>
  <si>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</si>
  <si>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</si>
  <si>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</si>
  <si>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</si>
  <si>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</si>
  <si>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</si>
  <si>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</si>
  <si>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</si>
  <si>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</si>
  <si>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</si>
  <si>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</si>
  <si>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</si>
  <si>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</si>
  <si>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</si>
  <si>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</si>
  <si>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</si>
  <si>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</si>
  <si>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</si>
  <si>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</si>
  <si>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</si>
  <si>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</si>
  <si>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</si>
  <si>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</si>
  <si>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</si>
  <si>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</si>
  <si>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</si>
  <si>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</si>
  <si>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</si>
  <si>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</si>
  <si>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</si>
  <si>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</si>
  <si>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</si>
  <si>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</si>
  <si>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</si>
  <si>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</si>
  <si>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</si>
  <si>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</si>
  <si>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</si>
  <si>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</si>
  <si>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</si>
  <si>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</si>
  <si>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</si>
  <si>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</si>
  <si>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</si>
  <si>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</si>
  <si>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</si>
  <si>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</si>
  <si>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</si>
  <si>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</si>
  <si>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</si>
  <si>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</si>
  <si>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</si>
  <si>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</si>
  <si>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</si>
  <si>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</si>
  <si>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</si>
  <si>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</si>
  <si>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</si>
  <si>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</si>
  <si>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</si>
  <si>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</si>
  <si>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</si>
  <si>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</si>
  <si>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</si>
  <si>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</si>
  <si>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</si>
  <si>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</si>
  <si>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</si>
  <si>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</si>
  <si>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</si>
  <si>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</si>
  <si>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</si>
  <si>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</si>
  <si>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</si>
  <si>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</si>
  <si>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</si>
  <si>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</si>
  <si>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</si>
  <si>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</si>
  <si>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</si>
  <si>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</si>
  <si>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</si>
  <si>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</si>
  <si>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</si>
  <si>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</si>
  <si>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</si>
  <si>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</si>
  <si>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</si>
  <si>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</si>
  <si>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</si>
  <si>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</si>
  <si>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</si>
  <si>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</si>
  <si>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</si>
  <si>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</si>
  <si>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</si>
  <si>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</si>
  <si>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</si>
  <si>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</si>
  <si>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</si>
  <si>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</si>
  <si>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</si>
  <si>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</si>
  <si>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</si>
  <si>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</si>
  <si>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</si>
  <si>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</si>
  <si>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</si>
  <si>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</si>
  <si>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</si>
  <si>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</si>
  <si>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</si>
  <si>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</si>
  <si>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</si>
  <si>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</si>
  <si>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</si>
  <si>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</si>
  <si>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</si>
  <si>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</si>
  <si>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</si>
  <si>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</si>
  <si>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</si>
  <si>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</si>
  <si>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</si>
  <si>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</si>
  <si>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</si>
  <si>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</si>
  <si>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</si>
  <si>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</si>
  <si>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</si>
  <si>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</si>
  <si>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</si>
  <si>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</si>
  <si>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</si>
  <si>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</si>
  <si>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</si>
  <si>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</si>
  <si>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</si>
  <si>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</si>
  <si>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</si>
  <si>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</si>
  <si>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</si>
  <si>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</si>
  <si>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</si>
  <si>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</si>
  <si>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</si>
  <si>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</si>
  <si>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</si>
  <si>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</si>
  <si>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</si>
  <si>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</si>
  <si>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</si>
  <si>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</si>
  <si>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</si>
  <si>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</si>
  <si>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</si>
  <si>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</si>
  <si>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</si>
  <si>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</si>
  <si>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</si>
  <si>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</si>
  <si>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</si>
  <si>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</si>
  <si>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</si>
  <si>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</si>
  <si>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</si>
  <si>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</si>
  <si>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</si>
  <si>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</si>
  <si>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</si>
  <si>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</si>
  <si>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</si>
  <si>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</si>
  <si>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</si>
  <si>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</si>
  <si>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</si>
  <si>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</si>
  <si>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</si>
  <si>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</si>
  <si>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</si>
  <si>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</si>
  <si>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</si>
  <si>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</si>
  <si>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</si>
  <si>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</si>
  <si>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</si>
  <si>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</si>
  <si>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</si>
  <si>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</si>
  <si>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</si>
  <si>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</si>
  <si>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</si>
  <si>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</si>
  <si>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</si>
  <si>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</si>
  <si>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</si>
  <si>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</si>
  <si>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</si>
  <si>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</si>
  <si>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</si>
  <si>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</si>
  <si>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</si>
  <si>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</si>
  <si>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</si>
  <si>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</si>
  <si>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</si>
  <si>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</si>
  <si>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</si>
  <si>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</si>
  <si>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</si>
  <si>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</si>
  <si>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</si>
  <si>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</si>
  <si>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</si>
  <si>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</si>
  <si>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</si>
  <si>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</si>
  <si>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</si>
  <si>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</si>
  <si>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</si>
  <si>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</si>
  <si>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</si>
  <si>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</si>
  <si>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</si>
  <si>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</si>
  <si>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</si>
  <si>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</si>
  <si>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</si>
  <si>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</si>
  <si>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</si>
  <si>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</si>
  <si>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</si>
  <si>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</si>
  <si>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</si>
  <si>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</si>
  <si>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</si>
  <si>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</si>
  <si>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</si>
  <si>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</si>
  <si>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</si>
  <si>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</si>
  <si>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</si>
  <si>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</si>
  <si>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</si>
  <si>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</si>
  <si>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</si>
  <si>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</si>
  <si>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</si>
  <si>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</si>
  <si>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</si>
  <si>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</si>
  <si>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</si>
  <si>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</si>
  <si>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</si>
  <si>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</si>
  <si>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</si>
  <si>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</si>
  <si>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</si>
  <si>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</si>
  <si>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</si>
  <si>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</si>
  <si>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</si>
  <si>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</si>
  <si>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</si>
  <si>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</si>
  <si>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</si>
  <si>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</si>
  <si>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</si>
  <si>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</si>
  <si>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</si>
  <si>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</si>
  <si>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</si>
  <si>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</si>
  <si>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</si>
  <si>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</si>
  <si>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</si>
  <si>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</si>
  <si>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</si>
  <si>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</si>
  <si>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</si>
  <si>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</si>
  <si>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</si>
  <si>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</si>
  <si>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</si>
  <si>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</si>
  <si>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</si>
  <si>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</si>
  <si>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</si>
  <si>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</si>
  <si>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</si>
  <si>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</si>
  <si>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</si>
  <si>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</si>
  <si>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</si>
  <si>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</si>
  <si>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</si>
  <si>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</si>
  <si>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</si>
  <si>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</si>
  <si>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</si>
  <si>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</si>
  <si>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</si>
  <si>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</si>
  <si>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</si>
  <si>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</si>
  <si>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</si>
  <si>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</si>
  <si>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</si>
  <si>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</si>
  <si>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</si>
  <si>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</si>
  <si>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</si>
  <si>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</si>
  <si>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</si>
  <si>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</si>
  <si>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</si>
  <si>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</si>
  <si>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</si>
  <si>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</si>
  <si>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</si>
  <si>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</si>
  <si>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</si>
  <si>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</si>
  <si>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</si>
  <si>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</si>
  <si>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</si>
  <si>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</si>
  <si>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</si>
  <si>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</si>
  <si>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</si>
  <si>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</si>
  <si>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</si>
  <si>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</si>
  <si>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</si>
  <si>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</si>
  <si>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</si>
  <si>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</si>
  <si>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</si>
  <si>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</si>
  <si>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</si>
  <si>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</si>
  <si>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</si>
  <si>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</si>
  <si>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</si>
  <si>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</si>
  <si>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</si>
  <si>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</si>
  <si>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</si>
  <si>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</si>
  <si>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</si>
  <si>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</si>
  <si>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</si>
  <si>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</si>
  <si>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</si>
  <si>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</si>
  <si>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</si>
  <si>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</si>
  <si>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</si>
  <si>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</si>
  <si>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</si>
  <si>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</si>
  <si>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</si>
  <si>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</si>
  <si>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</si>
  <si>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</si>
  <si>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</si>
  <si>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</si>
  <si>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</si>
  <si>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</si>
  <si>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</si>
  <si>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</si>
  <si>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</si>
  <si>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</si>
  <si>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</si>
  <si>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</si>
  <si>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</si>
  <si>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</si>
  <si>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</si>
  <si>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</si>
  <si>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</si>
  <si>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</si>
  <si>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</si>
  <si>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</si>
  <si>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</si>
  <si>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</si>
  <si>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</si>
  <si>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</si>
  <si>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</si>
  <si>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</si>
  <si>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</si>
  <si>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</si>
  <si>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</si>
  <si>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</si>
  <si>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</si>
  <si>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</si>
  <si>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</si>
  <si>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</si>
  <si>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</si>
  <si>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</si>
  <si>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</si>
  <si>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</si>
  <si>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</si>
  <si>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</si>
  <si>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</si>
  <si>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</si>
  <si>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</si>
  <si>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</si>
  <si>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</si>
  <si>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</si>
  <si>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</si>
  <si>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</si>
  <si>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</si>
  <si>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</si>
  <si>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</si>
  <si>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</si>
  <si>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</si>
  <si>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</si>
  <si>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</si>
  <si>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</si>
  <si>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</si>
  <si>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</si>
  <si>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</si>
  <si>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</si>
  <si>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</si>
  <si>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</si>
  <si>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</si>
  <si>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</si>
  <si>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</si>
  <si>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</si>
  <si>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</si>
  <si>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</si>
  <si>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</si>
  <si>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</si>
  <si>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</si>
  <si>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</si>
  <si>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</si>
  <si>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</si>
  <si>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</si>
  <si>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</si>
  <si>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</si>
  <si>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</si>
  <si>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</si>
  <si>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</si>
  <si>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</si>
  <si>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</si>
  <si>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</si>
  <si>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</si>
  <si>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</si>
  <si>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</si>
  <si>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</si>
  <si>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</si>
  <si>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</si>
  <si>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</si>
  <si>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</si>
  <si>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</si>
  <si>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</si>
  <si>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</si>
  <si>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</si>
  <si>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</si>
  <si>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</si>
  <si>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</si>
  <si>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</si>
  <si>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</si>
  <si>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</si>
  <si>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</si>
  <si>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</si>
  <si>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</si>
  <si>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</si>
  <si>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</si>
  <si>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</si>
  <si>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</si>
  <si>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</si>
  <si>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</si>
  <si>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</si>
  <si>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</si>
  <si>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</si>
  <si>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</si>
  <si>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</si>
  <si>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</si>
  <si>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</si>
  <si>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</si>
  <si>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</si>
  <si>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</si>
  <si>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</si>
  <si>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</si>
  <si>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</si>
  <si>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</si>
  <si>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</si>
  <si>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</si>
  <si>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</si>
  <si>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</si>
  <si>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</si>
  <si>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</si>
  <si>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</si>
  <si>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</si>
  <si>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</si>
  <si>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</si>
  <si>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</si>
  <si>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</si>
  <si>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</si>
  <si>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</si>
  <si>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</si>
  <si>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</si>
  <si>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</si>
  <si>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</si>
  <si>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</si>
  <si>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</si>
  <si>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</si>
  <si>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</si>
  <si>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</si>
  <si>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</si>
  <si>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</si>
  <si>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</si>
  <si>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</si>
  <si>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</si>
  <si>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</si>
  <si>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</si>
  <si>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</si>
  <si>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</si>
  <si>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</si>
  <si>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</si>
  <si>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</si>
  <si>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</si>
  <si>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</si>
  <si>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</si>
  <si>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</si>
  <si>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</si>
  <si>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</si>
  <si>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</si>
  <si>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</si>
  <si>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</si>
  <si>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</si>
  <si>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</si>
  <si>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</si>
  <si>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</si>
  <si>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</si>
  <si>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</si>
  <si>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</si>
  <si>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</si>
  <si>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</si>
  <si>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</si>
  <si>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</si>
  <si>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</si>
  <si>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</si>
  <si>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</si>
  <si>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</si>
  <si>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</si>
  <si>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</si>
  <si>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</si>
  <si>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</si>
  <si>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</si>
  <si>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</si>
  <si>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</si>
  <si>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</si>
  <si>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</si>
  <si>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</si>
  <si>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</si>
  <si>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</si>
  <si>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</si>
  <si>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</si>
  <si>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</si>
  <si>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</si>
  <si>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</si>
  <si>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</si>
  <si>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</si>
  <si>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</si>
  <si>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</si>
  <si>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</si>
  <si>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</si>
  <si>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</si>
  <si>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</si>
  <si>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</si>
  <si>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</si>
  <si>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</si>
  <si>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</si>
  <si>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</si>
  <si>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</si>
  <si>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</si>
  <si>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</si>
  <si>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</si>
  <si>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</si>
  <si>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</si>
  <si>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</si>
  <si>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</si>
  <si>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</si>
  <si>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</si>
  <si>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</si>
  <si>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</si>
  <si>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</si>
  <si>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</si>
  <si>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</si>
  <si>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</si>
  <si>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</si>
  <si>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</si>
  <si>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</si>
  <si>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</si>
  <si>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</si>
  <si>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</si>
  <si>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</si>
  <si>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</si>
  <si>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</si>
  <si>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</si>
  <si>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</si>
  <si>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</si>
  <si>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</si>
  <si>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</si>
  <si>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</si>
  <si>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</si>
  <si>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</si>
  <si>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</si>
  <si>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</si>
  <si>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</si>
  <si>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</si>
  <si>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</si>
  <si>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</si>
  <si>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</si>
  <si>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</si>
  <si>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</si>
  <si>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</si>
  <si>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</si>
  <si>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</si>
  <si>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</si>
  <si>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</si>
  <si>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</si>
  <si>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</si>
  <si>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</si>
  <si>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</si>
  <si>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</si>
  <si>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</si>
  <si>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</si>
  <si>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</si>
  <si>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</si>
  <si>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</si>
  <si>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</si>
  <si>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</si>
  <si>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</si>
  <si>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</si>
  <si>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</si>
  <si>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</si>
  <si>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</si>
  <si>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</si>
  <si>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</si>
  <si>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</si>
  <si>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</si>
  <si>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</si>
  <si>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</si>
  <si>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</si>
  <si>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</si>
  <si>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</si>
  <si>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</si>
  <si>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</si>
  <si>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</si>
  <si>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</si>
  <si>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</si>
  <si>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</si>
  <si>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</si>
  <si>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</si>
  <si>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</si>
  <si>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</si>
  <si>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</si>
  <si>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</si>
  <si>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</si>
  <si>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</si>
  <si>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</si>
  <si>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</si>
  <si>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</si>
  <si>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</si>
  <si>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</si>
  <si>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</si>
  <si>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</si>
  <si>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</si>
  <si>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</si>
  <si>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</si>
  <si>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</si>
  <si>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</si>
  <si>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</si>
  <si>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</si>
  <si>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</si>
  <si>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</si>
  <si>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</si>
  <si>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</si>
  <si>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</si>
  <si>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</si>
  <si>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</si>
  <si>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</si>
  <si>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</si>
  <si>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</si>
  <si>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</si>
  <si>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</si>
  <si>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</si>
  <si>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</si>
  <si>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</si>
  <si>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</si>
  <si>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</si>
  <si>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</si>
  <si>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</si>
  <si>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</si>
  <si>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</si>
  <si>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</si>
  <si>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</si>
  <si>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</si>
  <si>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</si>
  <si>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</si>
  <si>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</si>
  <si>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</si>
  <si>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</si>
  <si>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</si>
  <si>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</si>
  <si>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</si>
  <si>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</si>
  <si>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</si>
  <si>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</si>
  <si>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</si>
  <si>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</si>
  <si>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</si>
  <si>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</si>
  <si>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</si>
  <si>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</si>
  <si>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</si>
  <si>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</si>
  <si>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</si>
  <si>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</si>
  <si>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</si>
  <si>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</si>
  <si>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</si>
  <si>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</si>
  <si>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</si>
  <si>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</si>
  <si>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</si>
  <si>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</si>
  <si>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</si>
  <si>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</si>
  <si>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</si>
  <si>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</si>
  <si>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</si>
  <si>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</si>
  <si>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</si>
  <si>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</si>
  <si>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</si>
  <si>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</si>
  <si>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</si>
  <si>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</si>
  <si>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</si>
  <si>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</si>
  <si>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</si>
  <si>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</si>
  <si>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</si>
  <si>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</si>
  <si>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</si>
  <si>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</si>
  <si>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</si>
  <si>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</si>
  <si>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</si>
  <si>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</si>
  <si>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</si>
  <si>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</si>
  <si>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</si>
  <si>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</si>
  <si>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</si>
  <si>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</si>
  <si>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</si>
  <si>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</si>
  <si>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</si>
  <si>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</si>
  <si>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</si>
  <si>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</si>
  <si>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</si>
  <si>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</si>
  <si>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</si>
  <si>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</si>
  <si>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</si>
  <si>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</si>
  <si>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</si>
  <si>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</si>
  <si>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</si>
  <si>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</si>
  <si>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</si>
  <si>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</si>
  <si>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</si>
  <si>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</si>
  <si>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</si>
  <si>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</si>
  <si>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</si>
  <si>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</si>
  <si>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</si>
  <si>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</si>
  <si>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</si>
  <si>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</si>
  <si>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</si>
  <si>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</si>
  <si>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</si>
  <si>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</si>
  <si>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</si>
  <si>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</si>
  <si>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</si>
  <si>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</si>
  <si>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</si>
  <si>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</si>
  <si>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</si>
  <si>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</si>
  <si>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</si>
  <si>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</si>
  <si>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</si>
  <si>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</si>
  <si>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</si>
  <si>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</si>
  <si>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</si>
  <si>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</si>
  <si>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</si>
  <si>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</si>
  <si>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</si>
  <si>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</si>
  <si>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</si>
  <si>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</si>
  <si>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</si>
  <si>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</si>
  <si>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</si>
  <si>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</si>
  <si>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</si>
  <si>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</si>
  <si>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</si>
  <si>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</si>
  <si>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</si>
  <si>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</si>
  <si>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</si>
  <si>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</si>
  <si>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</si>
  <si>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</si>
  <si>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</si>
  <si>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</si>
  <si>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</si>
  <si>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</si>
  <si>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</si>
  <si>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</si>
  <si>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</si>
  <si>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</si>
  <si>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</si>
  <si>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</si>
  <si>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</si>
  <si>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</si>
  <si>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</si>
  <si>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</si>
  <si>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</si>
  <si>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</si>
  <si>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</si>
  <si>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</si>
  <si>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</si>
  <si>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</si>
  <si>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</si>
  <si>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</si>
  <si>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</si>
  <si>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</si>
  <si>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</si>
  <si>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</si>
  <si>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</si>
  <si>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</si>
  <si>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</si>
  <si>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</si>
  <si>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</si>
  <si>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</si>
  <si>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</si>
  <si>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</si>
  <si>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</si>
  <si>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</si>
  <si>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</si>
  <si>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</si>
  <si>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</si>
  <si>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</si>
  <si>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</si>
  <si>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</si>
  <si>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</si>
  <si>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</si>
  <si>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</si>
  <si>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</si>
  <si>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</si>
  <si>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</si>
  <si>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</si>
  <si>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</si>
  <si>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</si>
  <si>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</si>
  <si>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</si>
  <si>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</si>
  <si>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</si>
  <si>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</si>
  <si>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</si>
  <si>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</si>
  <si>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</si>
  <si>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</si>
  <si>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</si>
  <si>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</si>
  <si>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</si>
  <si>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</si>
  <si>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</si>
  <si>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</si>
  <si>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</si>
  <si>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</si>
  <si>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</si>
  <si>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</si>
  <si>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</si>
  <si>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</si>
  <si>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</si>
  <si>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</si>
  <si>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</si>
  <si>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</si>
  <si>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</si>
  <si>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</si>
  <si>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</si>
  <si>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</si>
  <si>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</si>
  <si>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</si>
  <si>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</si>
  <si>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</si>
  <si>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</si>
  <si>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</si>
  <si>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</si>
  <si>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</si>
  <si>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</si>
  <si>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</si>
  <si>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</si>
  <si>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</si>
  <si>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</si>
  <si>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</si>
  <si>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</si>
  <si>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</si>
  <si>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</si>
  <si>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</si>
  <si>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</si>
  <si>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</si>
  <si>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</si>
  <si>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</si>
  <si>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</si>
  <si>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</si>
  <si>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</si>
  <si>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</si>
  <si>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</si>
  <si>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</si>
  <si>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</si>
  <si>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</si>
  <si>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</si>
  <si>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</si>
  <si>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</si>
  <si>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</si>
  <si>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</si>
  <si>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</si>
  <si>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</si>
  <si>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</si>
  <si>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</si>
  <si>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</si>
  <si>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</si>
  <si>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</si>
  <si>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</si>
  <si>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</si>
  <si>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</si>
  <si>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</si>
  <si>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</si>
  <si>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</si>
  <si>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</si>
  <si>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</si>
  <si>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</si>
  <si>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</si>
  <si>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</si>
  <si>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</si>
  <si>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</si>
  <si>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</si>
  <si>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</si>
  <si>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</si>
  <si>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</si>
  <si>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</si>
  <si>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</si>
  <si>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</si>
  <si>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</si>
  <si>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</si>
  <si>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</si>
  <si>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</si>
  <si>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</si>
  <si>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</si>
  <si>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</si>
  <si>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</si>
  <si>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</si>
  <si>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</si>
  <si>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</si>
  <si>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</si>
  <si>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</si>
  <si>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</si>
  <si>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</si>
  <si>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</si>
  <si>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</si>
  <si>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</si>
  <si>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</si>
  <si>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</si>
  <si>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</si>
  <si>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</si>
  <si>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</si>
  <si>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</si>
  <si>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</si>
  <si>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</si>
  <si>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</si>
  <si>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</si>
  <si>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</si>
  <si>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</si>
  <si>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</si>
  <si>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</si>
  <si>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</si>
  <si>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</si>
  <si>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</si>
  <si>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</si>
  <si>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</si>
  <si>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</si>
  <si>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</si>
  <si>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</si>
  <si>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</si>
  <si>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</si>
  <si>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</si>
  <si>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</si>
  <si>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</si>
  <si>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</si>
  <si>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</si>
  <si>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</si>
  <si>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</si>
  <si>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</si>
  <si>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</si>
  <si>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</si>
  <si>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</si>
  <si>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</si>
  <si>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</si>
  <si>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</si>
  <si>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</si>
  <si>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</si>
  <si>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</si>
  <si>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</si>
  <si>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</si>
  <si>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</si>
  <si>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</si>
  <si>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</si>
  <si>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</si>
  <si>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</si>
  <si>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</si>
  <si>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</si>
  <si>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</si>
  <si>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</si>
  <si>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</si>
  <si>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</si>
  <si>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</si>
  <si>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</si>
  <si>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</si>
  <si>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</si>
  <si>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</si>
  <si>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</si>
  <si>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</si>
  <si>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</si>
  <si>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</si>
  <si>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</si>
  <si>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</si>
  <si>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</si>
  <si>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</si>
  <si>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</si>
  <si>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</si>
  <si>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</si>
  <si>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</si>
  <si>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</si>
  <si>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</si>
  <si>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</si>
  <si>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</si>
  <si>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</si>
  <si>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</si>
  <si>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</si>
  <si>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</si>
  <si>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</si>
  <si>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</si>
  <si>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</si>
  <si>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</si>
  <si>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</si>
  <si>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</si>
  <si>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</si>
  <si>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</si>
  <si>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</si>
  <si>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</si>
  <si>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</si>
  <si>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</si>
  <si>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</si>
  <si>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</si>
  <si>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</si>
  <si>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</si>
  <si>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</si>
  <si>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</si>
  <si>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</si>
  <si>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</si>
  <si>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</si>
  <si>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</si>
  <si>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</si>
  <si>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</si>
  <si>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</si>
  <si>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</si>
  <si>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</si>
  <si>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</si>
  <si>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</si>
  <si>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</si>
  <si>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</si>
  <si>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</si>
  <si>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</si>
  <si>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</si>
  <si>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</si>
  <si>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</si>
  <si>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</si>
  <si>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</si>
  <si>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</si>
  <si>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</si>
  <si>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</si>
  <si>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</si>
  <si>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</si>
  <si>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</si>
  <si>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</si>
  <si>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</si>
  <si>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</si>
  <si>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</si>
  <si>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</si>
  <si>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</si>
  <si>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</si>
  <si>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</si>
  <si>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</si>
  <si>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</si>
  <si>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</si>
  <si>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</si>
  <si>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</si>
  <si>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</si>
  <si>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</si>
  <si>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</si>
  <si>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</si>
  <si>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</si>
  <si>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</si>
  <si>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</si>
  <si>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</si>
  <si>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</si>
  <si>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</si>
  <si>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</si>
  <si>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</si>
  <si>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</si>
  <si>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</si>
  <si>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</si>
  <si>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</si>
  <si>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</si>
  <si>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</si>
  <si>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</si>
  <si>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</si>
  <si>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</si>
  <si>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</si>
  <si>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</si>
  <si>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</si>
  <si>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</si>
  <si>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</si>
  <si>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</si>
  <si>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</si>
  <si>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</si>
  <si>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</si>
  <si>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</si>
  <si>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</si>
  <si>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</si>
  <si>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</si>
  <si>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</si>
  <si>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</si>
  <si>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</si>
  <si>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</si>
  <si>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</si>
  <si>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</si>
  <si>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</si>
  <si>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</si>
  <si>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</si>
  <si>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</si>
  <si>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</si>
  <si>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</si>
  <si>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</si>
  <si>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</si>
  <si>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</si>
  <si>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</si>
  <si>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</si>
  <si>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</si>
  <si>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</si>
  <si>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</si>
  <si>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</si>
  <si>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</si>
  <si>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</si>
  <si>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</si>
  <si>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</si>
  <si>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</si>
  <si>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</si>
  <si>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</si>
  <si>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</si>
  <si>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</si>
  <si>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</si>
  <si>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</si>
  <si>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</si>
  <si>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</si>
  <si>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</si>
  <si>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</si>
  <si>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</si>
  <si>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</si>
  <si>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</si>
  <si>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</si>
  <si>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</si>
  <si>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</si>
  <si>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</si>
  <si>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</si>
  <si>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</si>
  <si>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</si>
  <si>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</si>
  <si>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</si>
  <si>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</si>
  <si>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</si>
  <si>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</si>
  <si>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</si>
  <si>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</si>
  <si>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</si>
  <si>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</si>
  <si>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</si>
  <si>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</si>
  <si>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</si>
  <si>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</si>
  <si>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</si>
  <si>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</si>
  <si>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</si>
  <si>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</si>
  <si>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</si>
  <si>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</si>
  <si>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</si>
  <si>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</si>
  <si>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</si>
  <si>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</si>
  <si>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</si>
  <si>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</si>
  <si>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</si>
  <si>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</si>
  <si>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</si>
  <si>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</si>
  <si>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</si>
  <si>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</si>
  <si>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</si>
  <si>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</si>
  <si>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</si>
  <si>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</si>
  <si>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</si>
  <si>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</si>
  <si>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</si>
  <si>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</si>
  <si>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</si>
  <si>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</si>
  <si>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</si>
  <si>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</si>
  <si>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</si>
  <si>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</si>
  <si>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</si>
  <si>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</si>
  <si>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</si>
  <si>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</si>
  <si>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</si>
  <si>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</si>
  <si>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</si>
  <si>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</si>
  <si>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</si>
  <si>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</si>
  <si>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</si>
  <si>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</si>
  <si>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</si>
  <si>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</si>
  <si>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</si>
  <si>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</si>
  <si>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</si>
  <si>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</si>
  <si>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</si>
  <si>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</si>
  <si>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</si>
  <si>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</si>
  <si>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</si>
  <si>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</si>
  <si>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</si>
  <si>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</si>
  <si>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</si>
  <si>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</si>
  <si>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</si>
  <si>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</si>
  <si>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</si>
  <si>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</si>
  <si>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</si>
  <si>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</si>
  <si>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</si>
  <si>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</si>
  <si>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</si>
  <si>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</si>
  <si>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</si>
  <si>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</si>
  <si>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</si>
  <si>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</si>
  <si>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</si>
  <si>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</si>
  <si>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</si>
  <si>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</si>
  <si>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</si>
  <si>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</si>
  <si>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</si>
  <si>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</si>
  <si>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</si>
  <si>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</si>
  <si>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</si>
  <si>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</si>
  <si>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</si>
  <si>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</si>
  <si>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</si>
  <si>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</si>
  <si>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</si>
  <si>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</si>
  <si>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</si>
  <si>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</si>
  <si>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</si>
  <si>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</si>
  <si>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</si>
  <si>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</si>
  <si>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</si>
  <si>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</si>
  <si>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</si>
  <si>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</si>
  <si>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</si>
  <si>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</si>
  <si>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</si>
  <si>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</si>
  <si>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</si>
  <si>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</si>
  <si>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</si>
  <si>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</si>
  <si>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</si>
  <si>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</si>
  <si>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</si>
  <si>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</si>
  <si>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</si>
  <si>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</si>
  <si>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</si>
  <si>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</si>
  <si>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</si>
  <si>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</si>
  <si>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</si>
  <si>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</si>
  <si>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</si>
  <si>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</si>
  <si>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</si>
  <si>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</si>
  <si>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</si>
  <si>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</si>
  <si>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</si>
  <si>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</si>
  <si>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</si>
  <si>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</si>
  <si>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</si>
  <si>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</si>
  <si>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</si>
  <si>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</si>
  <si>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</si>
  <si>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</si>
  <si>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</si>
  <si>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</si>
  <si>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</si>
  <si>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</si>
  <si>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</si>
  <si>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</si>
  <si>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</si>
  <si>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</si>
  <si>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</si>
  <si>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</si>
  <si>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</si>
  <si>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</si>
  <si>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</si>
  <si>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</si>
  <si>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</si>
  <si>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</si>
  <si>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</si>
  <si>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</si>
  <si>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</si>
  <si>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</si>
  <si>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</si>
  <si>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</si>
  <si>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</si>
  <si>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</si>
  <si>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</si>
  <si>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</si>
  <si>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</si>
  <si>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</si>
  <si>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</si>
  <si>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</si>
  <si>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</si>
  <si>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</si>
  <si>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</si>
  <si>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</si>
  <si>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</si>
  <si>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</si>
  <si>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</si>
  <si>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</si>
  <si>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</si>
  <si>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</si>
  <si>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</si>
  <si>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</si>
  <si>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</si>
  <si>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</si>
  <si>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</si>
  <si>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</si>
  <si>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</si>
  <si>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</si>
  <si>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</si>
  <si>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</si>
  <si>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</si>
  <si>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</si>
  <si>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</si>
  <si>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</si>
  <si>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</si>
  <si>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</si>
  <si>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</si>
  <si>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</si>
  <si>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</si>
  <si>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</si>
  <si>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</si>
  <si>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</si>
  <si>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</si>
  <si>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</si>
  <si>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</si>
  <si>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</si>
  <si>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</si>
  <si>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</si>
  <si>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</si>
  <si>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</si>
  <si>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</si>
  <si>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</si>
  <si>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</si>
  <si>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</si>
  <si>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</si>
  <si>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</si>
  <si>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</si>
  <si>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</si>
  <si>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</si>
  <si>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</si>
  <si>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</si>
  <si>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</si>
  <si>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</si>
  <si>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</si>
  <si>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</si>
  <si>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</si>
  <si>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</si>
  <si>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</si>
  <si>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</si>
  <si>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</si>
  <si>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</si>
  <si>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</si>
  <si>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</si>
  <si>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</si>
  <si>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</si>
  <si>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</si>
  <si>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</si>
  <si>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</si>
  <si>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</si>
  <si>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</si>
  <si>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</si>
  <si>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</si>
  <si>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</si>
  <si>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</si>
  <si>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</si>
  <si>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</si>
  <si>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</si>
  <si>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</si>
  <si>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</si>
  <si>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</si>
  <si>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</si>
  <si>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</si>
  <si>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</si>
  <si>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</si>
  <si>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</si>
  <si>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</si>
  <si>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</si>
  <si>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</si>
  <si>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</si>
  <si>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</si>
  <si>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</si>
  <si>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</si>
  <si>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</si>
  <si>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</si>
  <si>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</si>
  <si>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</si>
  <si>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</si>
  <si>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</si>
  <si>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</si>
  <si>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</si>
  <si>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</si>
  <si>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</si>
  <si>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</si>
  <si>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</si>
  <si>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</si>
  <si>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</si>
  <si>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</si>
  <si>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</si>
  <si>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</si>
  <si>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</si>
  <si>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</si>
  <si>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</si>
  <si>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</si>
  <si>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</si>
  <si>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</si>
  <si>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</si>
  <si>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</si>
  <si>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</si>
  <si>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</si>
  <si>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</si>
  <si>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</si>
  <si>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</si>
  <si>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</si>
  <si>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</si>
  <si>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</si>
  <si>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</si>
  <si>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</si>
  <si>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</si>
  <si>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</si>
  <si>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</si>
  <si>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</si>
  <si>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</si>
  <si>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</si>
  <si>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</si>
  <si>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</si>
  <si>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</si>
  <si>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</si>
  <si>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</si>
  <si>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</si>
  <si>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</si>
  <si>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</si>
  <si>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</si>
  <si>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</si>
  <si>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</si>
  <si>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</si>
  <si>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</si>
  <si>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</si>
  <si>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</si>
  <si>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</si>
  <si>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</si>
  <si>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</si>
  <si>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</si>
  <si>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</si>
  <si>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</si>
  <si>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</si>
  <si>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</si>
  <si>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</si>
  <si>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</si>
  <si>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</si>
  <si>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</si>
  <si>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</si>
  <si>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</si>
  <si>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</si>
  <si>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</si>
  <si>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</si>
  <si>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</si>
  <si>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</si>
  <si>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</si>
  <si>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</si>
  <si>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</si>
  <si>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</si>
  <si>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</si>
  <si>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</si>
  <si>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</si>
  <si>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</si>
  <si>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</si>
  <si>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</si>
  <si>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</si>
  <si>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</si>
  <si>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</si>
  <si>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</si>
  <si>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</si>
  <si>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</si>
  <si>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</si>
  <si>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</si>
  <si>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</si>
  <si>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</si>
  <si>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</si>
  <si>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</si>
  <si>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</si>
  <si>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</si>
  <si>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</si>
  <si>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</si>
  <si>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</si>
  <si>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</si>
  <si>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</si>
  <si>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</si>
  <si>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</si>
  <si>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</si>
  <si>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</si>
  <si>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</si>
  <si>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</si>
  <si>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</si>
  <si>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</si>
  <si>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</si>
  <si>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</si>
  <si>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</si>
  <si>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</si>
  <si>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</si>
  <si>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</si>
  <si>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</si>
  <si>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</si>
  <si>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</si>
  <si>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</si>
  <si>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</si>
  <si>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</si>
  <si>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</si>
  <si>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</si>
  <si>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</si>
  <si>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</si>
  <si>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</si>
  <si>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</si>
  <si>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</si>
  <si>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</si>
  <si>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</si>
  <si>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</si>
  <si>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</si>
  <si>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</si>
  <si>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</si>
  <si>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</si>
  <si>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</si>
  <si>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</si>
  <si>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</si>
  <si>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</si>
  <si>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</si>
  <si>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</si>
  <si>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</si>
  <si>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</si>
  <si>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</si>
  <si>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</si>
  <si>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</si>
  <si>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</si>
  <si>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</si>
  <si>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</si>
  <si>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</si>
  <si>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</si>
  <si>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</si>
  <si>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</si>
  <si>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</si>
  <si>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</si>
  <si>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</si>
  <si>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</si>
  <si>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</si>
  <si>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</si>
  <si>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</si>
  <si>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</si>
  <si>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</si>
  <si>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</si>
  <si>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</si>
  <si>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</si>
  <si>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</si>
  <si>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</si>
  <si>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</si>
  <si>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</si>
  <si>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</si>
  <si>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</si>
  <si>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</si>
  <si>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</si>
  <si>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</si>
  <si>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</si>
  <si>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</si>
  <si>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</si>
  <si>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</si>
  <si>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</si>
  <si>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</si>
  <si>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</si>
  <si>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</si>
  <si>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</si>
  <si>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</si>
  <si>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</si>
  <si>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</si>
  <si>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</si>
  <si>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</si>
  <si>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</si>
  <si>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</si>
  <si>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</si>
  <si>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</si>
  <si>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</si>
  <si>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</si>
  <si>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</si>
  <si>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</si>
  <si>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</si>
  <si>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</si>
  <si>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</si>
  <si>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</si>
  <si>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</si>
  <si>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</si>
  <si>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</si>
  <si>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</si>
  <si>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</si>
  <si>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</si>
  <si>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</si>
  <si>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</si>
  <si>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</si>
  <si>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</si>
  <si>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</si>
  <si>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</si>
  <si>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</si>
  <si>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</si>
  <si>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</si>
  <si>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</si>
  <si>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</si>
  <si>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</si>
  <si>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</si>
  <si>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</si>
  <si>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</si>
  <si>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</si>
  <si>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</si>
  <si>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</si>
  <si>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</si>
  <si>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</si>
  <si>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</si>
  <si>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</si>
  <si>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</si>
  <si>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</si>
  <si>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</si>
  <si>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</si>
  <si>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</si>
  <si>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</si>
  <si>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</si>
  <si>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</si>
  <si>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</si>
  <si>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</si>
  <si>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</si>
  <si>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</si>
  <si>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</si>
  <si>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</si>
  <si>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</si>
  <si>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</si>
  <si>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</si>
  <si>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</si>
  <si>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</si>
  <si>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</si>
  <si>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</si>
  <si>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</si>
  <si>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</si>
  <si>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</si>
  <si>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</si>
  <si>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</si>
  <si>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</si>
  <si>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</si>
  <si>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</si>
  <si>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</si>
  <si>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</si>
  <si>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</si>
  <si>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</si>
  <si>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</si>
  <si>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</si>
  <si>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</si>
  <si>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</si>
  <si>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</si>
  <si>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</si>
  <si>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</si>
  <si>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</si>
  <si>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</si>
  <si>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</si>
  <si>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</si>
  <si>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</si>
  <si>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</si>
  <si>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</si>
  <si>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</si>
  <si>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</si>
  <si>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</si>
  <si>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</si>
  <si>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</si>
  <si>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</si>
  <si>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</si>
  <si>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</si>
  <si>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</si>
  <si>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</si>
  <si>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</si>
  <si>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</si>
  <si>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</si>
  <si>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</si>
  <si>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</si>
  <si>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</si>
  <si>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</si>
  <si>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</si>
  <si>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</si>
  <si>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</si>
  <si>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</si>
  <si>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</si>
  <si>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</si>
  <si>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</si>
  <si>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</si>
  <si>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</si>
  <si>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</si>
  <si>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</si>
  <si>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</si>
  <si>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</si>
  <si>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</si>
  <si>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</si>
  <si>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</si>
  <si>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</si>
  <si>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</si>
  <si>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</si>
  <si>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</si>
  <si>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</si>
  <si>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</si>
  <si>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</si>
  <si>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</si>
  <si>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</si>
  <si>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</si>
  <si>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</si>
  <si>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</si>
  <si>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</si>
  <si>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</si>
  <si>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</si>
  <si>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</si>
  <si>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</si>
  <si>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</si>
  <si>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</si>
  <si>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</si>
  <si>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</si>
  <si>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</si>
  <si>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</si>
  <si>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</si>
  <si>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</si>
  <si>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</si>
  <si>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</si>
  <si>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</si>
  <si>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</si>
  <si>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</si>
  <si>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</si>
  <si>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</si>
  <si>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</si>
  <si>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</si>
  <si>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</si>
  <si>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</si>
  <si>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</si>
  <si>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</si>
  <si>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</si>
  <si>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</si>
  <si>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</si>
  <si>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</si>
  <si>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</si>
  <si>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</si>
  <si>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</si>
  <si>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</si>
  <si>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</si>
  <si>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</si>
  <si>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</si>
  <si>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</si>
  <si>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</si>
  <si>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</si>
  <si>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</si>
  <si>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</si>
  <si>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</si>
  <si>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</si>
  <si>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</si>
  <si>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</si>
  <si>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</si>
  <si>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</si>
  <si>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</si>
  <si>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</si>
  <si>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</si>
  <si>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</si>
  <si>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</si>
  <si>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</si>
  <si>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</si>
  <si>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</si>
  <si>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</si>
  <si>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</si>
  <si>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</si>
  <si>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</si>
  <si>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</si>
  <si>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</si>
  <si>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</si>
  <si>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</si>
  <si>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</si>
  <si>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</si>
  <si>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</si>
  <si>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</si>
  <si>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</si>
  <si>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</si>
  <si>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</si>
  <si>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</si>
  <si>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</si>
  <si>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</si>
  <si>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</si>
  <si>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</si>
  <si>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</si>
  <si>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</si>
  <si>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</si>
  <si>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</si>
  <si>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</si>
  <si>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</si>
  <si>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</si>
  <si>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</si>
  <si>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</si>
  <si>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</si>
  <si>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</si>
  <si>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</si>
  <si>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</si>
  <si>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</si>
  <si>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</si>
  <si>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</si>
  <si>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</si>
  <si>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</si>
  <si>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</si>
  <si>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</si>
  <si>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</si>
  <si>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</si>
  <si>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</si>
  <si>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</si>
  <si>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</si>
  <si>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</si>
  <si>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</si>
  <si>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</si>
  <si>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</si>
  <si>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</si>
  <si>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</si>
  <si>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</si>
  <si>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</si>
  <si>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</si>
  <si>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</si>
  <si>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</si>
  <si>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</si>
  <si>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</si>
  <si>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</si>
  <si>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</si>
  <si>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</si>
  <si>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</si>
  <si>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</si>
  <si>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</si>
  <si>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</si>
  <si>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</si>
  <si>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</si>
  <si>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</si>
  <si>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</si>
  <si>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</si>
  <si>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</si>
  <si>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</si>
  <si>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</si>
  <si>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</si>
  <si>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</si>
  <si>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</si>
  <si>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</si>
  <si>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</si>
  <si>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</si>
  <si>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</si>
  <si>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</si>
  <si>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</si>
  <si>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</si>
  <si>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</si>
  <si>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</si>
  <si>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</si>
  <si>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</si>
  <si>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</si>
  <si>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</si>
  <si>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</si>
  <si>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</si>
  <si>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</si>
  <si>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</si>
  <si>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</si>
  <si>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</si>
  <si>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</si>
  <si>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</si>
  <si>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</si>
  <si>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</si>
  <si>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</si>
  <si>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</si>
  <si>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</si>
  <si>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</si>
  <si>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</si>
  <si>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</si>
  <si>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</si>
  <si>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</si>
  <si>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</si>
  <si>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</si>
  <si>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</si>
  <si>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</si>
  <si>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</si>
  <si>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</si>
  <si>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</si>
  <si>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</si>
  <si>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</si>
  <si>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</si>
  <si>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</si>
  <si>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</si>
  <si>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</si>
  <si>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</si>
  <si>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</si>
  <si>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</si>
  <si>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</si>
  <si>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</si>
  <si>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</si>
  <si>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</si>
  <si>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</si>
  <si>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</si>
  <si>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</si>
  <si>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</si>
  <si>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</si>
  <si>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</si>
  <si>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</si>
  <si>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</si>
  <si>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</si>
  <si>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</si>
  <si>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</si>
  <si>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</si>
  <si>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</si>
  <si>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</si>
  <si>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</si>
  <si>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</si>
  <si>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</si>
  <si>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</si>
  <si>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</si>
  <si>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</si>
  <si>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</si>
  <si>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</si>
  <si>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</si>
  <si>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</si>
  <si>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</si>
  <si>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</si>
  <si>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</si>
  <si>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</si>
  <si>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</si>
  <si>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</si>
  <si>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</si>
  <si>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</si>
  <si>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</si>
  <si>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</si>
  <si>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</si>
  <si>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</si>
  <si>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</si>
  <si>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</si>
  <si>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</si>
  <si>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</si>
  <si>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</si>
  <si>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</si>
  <si>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</si>
  <si>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</si>
  <si>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</si>
  <si>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</si>
  <si>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</si>
  <si>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</si>
  <si>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</si>
  <si>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</si>
  <si>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</si>
  <si>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</si>
  <si>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</si>
  <si>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</si>
  <si>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</si>
  <si>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</si>
  <si>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</si>
  <si>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</si>
  <si>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</si>
  <si>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</si>
  <si>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</si>
  <si>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</si>
  <si>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</si>
  <si>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</si>
  <si>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</si>
  <si>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</si>
  <si>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</si>
  <si>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</si>
  <si>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</si>
  <si>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</si>
  <si>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</si>
  <si>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</si>
  <si>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</si>
  <si>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</si>
  <si>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</si>
  <si>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</si>
  <si>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</si>
  <si>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</si>
  <si>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</si>
  <si>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</si>
  <si>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</si>
  <si>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</si>
  <si>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</si>
  <si>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</si>
  <si>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</si>
  <si>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</si>
  <si>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</si>
  <si>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</si>
  <si>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</si>
  <si>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</si>
  <si>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</si>
  <si>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</si>
  <si>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</si>
  <si>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</si>
  <si>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</si>
  <si>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</si>
  <si>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</si>
  <si>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</si>
  <si>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</si>
  <si>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</si>
  <si>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</si>
  <si>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</si>
  <si>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</si>
  <si>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</si>
  <si>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</si>
  <si>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</si>
  <si>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</si>
  <si>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</si>
  <si>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</si>
  <si>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</si>
  <si>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</si>
  <si>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</si>
  <si>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</si>
  <si>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</si>
  <si>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</si>
  <si>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</si>
  <si>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</si>
  <si>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</si>
  <si>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</si>
  <si>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</si>
  <si>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</si>
  <si>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</si>
  <si>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</si>
  <si>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</si>
  <si>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</si>
  <si>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</si>
  <si>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</si>
  <si>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</si>
  <si>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</si>
  <si>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</si>
  <si>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</si>
  <si>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</si>
  <si>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</si>
  <si>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</si>
  <si>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</si>
  <si>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</si>
  <si>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</si>
  <si>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</si>
  <si>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</si>
  <si>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</si>
  <si>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</si>
  <si>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</si>
  <si>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</si>
  <si>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</si>
  <si>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</si>
  <si>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</si>
  <si>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</si>
  <si>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</si>
  <si>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</si>
  <si>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</si>
  <si>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</si>
  <si>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</si>
  <si>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</si>
  <si>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</si>
  <si>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</si>
  <si>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</si>
  <si>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</si>
  <si>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</si>
  <si>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</si>
  <si>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</si>
  <si>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</si>
  <si>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</si>
  <si>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</si>
  <si>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</si>
  <si>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</si>
  <si>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</si>
  <si>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</si>
  <si>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</si>
  <si>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</si>
  <si>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</si>
  <si>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</si>
  <si>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</si>
  <si>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</si>
  <si>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</si>
  <si>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</si>
  <si>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</si>
  <si>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</si>
  <si>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</si>
  <si>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</si>
  <si>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</si>
  <si>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</si>
  <si>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</si>
  <si>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</si>
  <si>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</si>
  <si>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</si>
  <si>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</si>
  <si>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</si>
  <si>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</si>
  <si>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</si>
  <si>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</si>
  <si>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</si>
  <si>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</si>
  <si>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</si>
  <si>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</si>
  <si>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</si>
  <si>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</si>
  <si>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</si>
  <si>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</si>
  <si>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</si>
  <si>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</si>
  <si>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</si>
  <si>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</si>
  <si>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</si>
  <si>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</si>
  <si>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</si>
  <si>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</si>
  <si>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</si>
  <si>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</si>
  <si>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</si>
  <si>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</si>
  <si>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</si>
  <si>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</si>
  <si>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</si>
  <si>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</si>
  <si>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</si>
  <si>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</si>
  <si>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</si>
  <si>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</si>
  <si>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</si>
  <si>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</si>
  <si>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</si>
  <si>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</si>
  <si>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</si>
  <si>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</si>
  <si>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</si>
  <si>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</si>
  <si>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</si>
  <si>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</si>
  <si>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</si>
  <si>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</si>
  <si>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</si>
  <si>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</si>
  <si>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</si>
  <si>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</si>
  <si>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</si>
  <si>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</si>
  <si>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</si>
  <si>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</si>
  <si>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</si>
  <si>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</si>
  <si>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</si>
  <si>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</si>
  <si>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</si>
  <si>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</si>
  <si>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</si>
  <si>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</si>
  <si>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</si>
  <si>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</si>
  <si>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</si>
  <si>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</si>
  <si>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</si>
  <si>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</si>
  <si>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</si>
  <si>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</si>
  <si>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</si>
  <si>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</si>
  <si>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</si>
  <si>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</si>
  <si>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</si>
  <si>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</si>
  <si>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</si>
  <si>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</si>
  <si>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</si>
  <si>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</si>
  <si>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</si>
  <si>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</si>
  <si>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</si>
  <si>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</si>
  <si>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</si>
  <si>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</si>
  <si>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</si>
  <si>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</si>
  <si>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</si>
  <si>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</si>
  <si>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</si>
  <si>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</si>
  <si>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</si>
  <si>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</si>
  <si>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</si>
  <si>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</si>
  <si>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</si>
  <si>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</si>
  <si>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</si>
  <si>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</si>
  <si>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</si>
  <si>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</si>
  <si>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</si>
  <si>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</si>
  <si>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</si>
  <si>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</si>
  <si>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</si>
  <si>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</si>
  <si>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</si>
  <si>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</si>
  <si>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</si>
  <si>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</si>
  <si>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</si>
  <si>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</si>
  <si>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</si>
  <si>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</si>
  <si>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</si>
  <si>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</si>
  <si>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</si>
  <si>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</si>
  <si>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</si>
  <si>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</si>
  <si>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</si>
  <si>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</si>
  <si>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</si>
  <si>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</si>
  <si>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</si>
  <si>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</si>
  <si>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</si>
  <si>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</si>
  <si>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</si>
  <si>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</si>
  <si>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</si>
  <si>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</si>
  <si>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</si>
  <si>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</si>
  <si>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</si>
  <si>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</si>
  <si>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</si>
  <si>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</si>
  <si>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</si>
  <si>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</si>
  <si>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</si>
  <si>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</si>
  <si>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</si>
  <si>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</si>
  <si>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</si>
  <si>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</si>
  <si>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</si>
  <si>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</si>
  <si>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</si>
  <si>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</si>
  <si>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</si>
  <si>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</si>
  <si>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</si>
  <si>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</si>
  <si>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</si>
  <si>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</si>
  <si>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</si>
  <si>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</si>
  <si>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</si>
  <si>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</si>
  <si>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</si>
  <si>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</si>
  <si>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</si>
  <si>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</si>
  <si>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</si>
  <si>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</si>
  <si>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</si>
  <si>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</si>
  <si>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</si>
  <si>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</si>
  <si>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</si>
  <si>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</si>
  <si>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</si>
  <si>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</si>
  <si>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</si>
  <si>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</si>
  <si>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</si>
  <si>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</si>
  <si>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</si>
  <si>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</si>
  <si>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</si>
  <si>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</si>
  <si>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</si>
  <si>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</si>
  <si>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</si>
  <si>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</si>
  <si>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</si>
  <si>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</si>
  <si>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</si>
  <si>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</si>
  <si>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</si>
  <si>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</si>
  <si>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</si>
  <si>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</si>
  <si>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</si>
  <si>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</si>
  <si>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</si>
  <si>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</si>
  <si>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</si>
  <si>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</si>
  <si>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</si>
  <si>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</si>
  <si>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</si>
  <si>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</si>
  <si>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</si>
  <si>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</si>
  <si>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</si>
  <si>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</si>
  <si>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</si>
  <si>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</si>
  <si>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</si>
  <si>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</si>
  <si>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</si>
  <si>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</si>
  <si>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</si>
  <si>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</si>
  <si>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</si>
  <si>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</si>
  <si>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</si>
  <si>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</si>
  <si>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</si>
  <si>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</si>
  <si>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</si>
  <si>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</si>
  <si>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</si>
  <si>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</si>
  <si>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</si>
  <si>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</si>
  <si>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</si>
  <si>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</si>
  <si>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</si>
  <si>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</si>
  <si>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</si>
  <si>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</si>
  <si>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</si>
  <si>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</si>
  <si>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</si>
  <si>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</si>
  <si>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</si>
  <si>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</si>
  <si>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</si>
  <si>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</si>
  <si>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</si>
  <si>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</si>
  <si>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</si>
  <si>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</si>
  <si>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</si>
  <si>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</si>
  <si>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</si>
  <si>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</si>
  <si>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</si>
  <si>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</si>
  <si>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</si>
  <si>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</si>
  <si>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</si>
  <si>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</si>
  <si>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</si>
  <si>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</si>
  <si>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</si>
  <si>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</si>
  <si>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</si>
  <si>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</si>
  <si>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</si>
  <si>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</si>
  <si>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</si>
  <si>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</si>
  <si>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</si>
  <si>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</si>
  <si>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</si>
  <si>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</si>
  <si>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</si>
  <si>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</si>
  <si>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</si>
  <si>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</si>
  <si>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</si>
  <si>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</si>
  <si>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</si>
  <si>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</si>
  <si>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</si>
  <si>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</si>
  <si>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</si>
  <si>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</si>
  <si>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</si>
  <si>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</si>
  <si>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</si>
  <si>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</si>
  <si>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</si>
  <si>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</si>
  <si>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</si>
  <si>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</si>
  <si>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</si>
  <si>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</si>
  <si>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</si>
  <si>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</si>
  <si>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</si>
  <si>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</si>
  <si>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</si>
  <si>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</si>
  <si>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</si>
  <si>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</si>
  <si>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</si>
  <si>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</si>
  <si>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</si>
  <si>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</si>
  <si>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</si>
  <si>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</si>
  <si>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</si>
  <si>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</si>
  <si>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</si>
  <si>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</si>
  <si>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</si>
  <si>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</si>
  <si>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</si>
  <si>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</si>
  <si>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</si>
  <si>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</si>
  <si>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</si>
  <si>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</si>
  <si>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</si>
  <si>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</si>
  <si>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</si>
  <si>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</si>
  <si>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</si>
  <si>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</si>
  <si>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</si>
  <si>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</si>
  <si>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</si>
  <si>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</si>
  <si>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</si>
  <si>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</si>
  <si>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</si>
  <si>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</si>
  <si>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</si>
  <si>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</si>
  <si>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</si>
  <si>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</si>
  <si>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</si>
  <si>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</si>
  <si>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</si>
  <si>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</si>
  <si>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</si>
  <si>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</si>
  <si>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</si>
  <si>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</si>
  <si>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</si>
  <si>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</si>
  <si>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</si>
  <si>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</si>
  <si>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</si>
  <si>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</si>
  <si>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</si>
  <si>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</si>
  <si>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</si>
  <si>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</si>
  <si>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</si>
  <si>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</si>
  <si>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</si>
  <si>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</si>
  <si>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</si>
  <si>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</si>
  <si>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</si>
  <si>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</si>
  <si>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</si>
  <si>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</si>
  <si>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</si>
  <si>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</si>
  <si>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</si>
  <si>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</si>
  <si>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</si>
  <si>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</si>
  <si>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</si>
  <si>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</si>
  <si>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</si>
  <si>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</si>
  <si>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</si>
  <si>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</si>
  <si>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</si>
  <si>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</si>
  <si>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</si>
  <si>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</si>
  <si>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</si>
  <si>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</si>
  <si>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</si>
  <si>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</si>
  <si>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</si>
  <si>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</si>
  <si>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</si>
  <si>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</si>
  <si>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</si>
  <si>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</si>
  <si>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</si>
  <si>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</si>
  <si>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</si>
  <si>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</si>
  <si>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</si>
  <si>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</si>
  <si>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</si>
  <si>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</si>
  <si>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</si>
  <si>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</si>
  <si>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</si>
  <si>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</si>
  <si>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</si>
  <si>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</si>
  <si>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</si>
  <si>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</si>
  <si>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</si>
  <si>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</si>
  <si>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</si>
  <si>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</si>
  <si>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</si>
  <si>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</si>
  <si>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</si>
  <si>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</si>
  <si>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</si>
  <si>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</si>
  <si>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</si>
  <si>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</si>
  <si>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</si>
  <si>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</si>
  <si>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</si>
  <si>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</si>
  <si>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</si>
  <si>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</si>
  <si>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</si>
  <si>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</si>
  <si>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</si>
  <si>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</si>
  <si>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</si>
  <si>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</si>
  <si>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</si>
  <si>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</si>
  <si>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</si>
  <si>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</si>
  <si>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</si>
  <si>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</si>
  <si>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</si>
  <si>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</si>
  <si>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</si>
  <si>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</si>
  <si>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</si>
  <si>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</si>
  <si>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</si>
  <si>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</si>
  <si>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</si>
  <si>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</si>
  <si>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</si>
  <si>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</si>
  <si>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</si>
  <si>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</si>
  <si>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</si>
  <si>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</si>
  <si>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</si>
  <si>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</si>
  <si>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</si>
  <si>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</si>
  <si>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</si>
  <si>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</si>
  <si>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</si>
  <si>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</si>
  <si>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</si>
  <si>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</si>
  <si>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</si>
  <si>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</si>
  <si>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</si>
  <si>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</si>
  <si>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</si>
  <si>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</si>
  <si>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</si>
  <si>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</si>
  <si>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</si>
  <si>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</si>
  <si>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</si>
  <si>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</si>
  <si>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</si>
  <si>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</si>
  <si>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</si>
  <si>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</si>
  <si>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</si>
  <si>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</si>
  <si>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</si>
  <si>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</si>
  <si>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</si>
  <si>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</si>
  <si>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</si>
  <si>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</si>
  <si>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</si>
  <si>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</si>
  <si>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</si>
  <si>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</si>
  <si>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</si>
  <si>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</si>
  <si>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</si>
  <si>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</si>
  <si>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</si>
  <si>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</si>
  <si>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</si>
  <si>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</si>
  <si>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</si>
  <si>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</si>
  <si>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</si>
  <si>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</si>
  <si>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</si>
  <si>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</si>
  <si>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</si>
  <si>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</si>
  <si>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</si>
  <si>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</si>
  <si>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</si>
  <si>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</si>
  <si>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</si>
  <si>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</si>
  <si>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</si>
  <si>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</si>
  <si>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</si>
  <si>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</si>
  <si>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</si>
  <si>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</si>
  <si>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</si>
  <si>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</si>
  <si>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</si>
  <si>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</si>
  <si>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</si>
  <si>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</si>
  <si>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</si>
  <si>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</si>
  <si>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</si>
  <si>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</si>
  <si>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</si>
  <si>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</si>
  <si>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</si>
  <si>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</si>
  <si>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</si>
  <si>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</si>
  <si>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</si>
  <si>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</si>
  <si>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</si>
  <si>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</si>
  <si>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</si>
  <si>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</si>
  <si>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</si>
  <si>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</si>
  <si>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</si>
  <si>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</si>
  <si>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</si>
  <si>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</si>
  <si>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</si>
  <si>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</si>
  <si>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</si>
  <si>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</si>
  <si>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</si>
  <si>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</si>
  <si>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</si>
  <si>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</si>
  <si>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</si>
  <si>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</si>
  <si>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</si>
  <si>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</si>
  <si>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</si>
  <si>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</si>
  <si>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</si>
  <si>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</si>
  <si>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</si>
  <si>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</si>
  <si>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</si>
  <si>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</si>
  <si>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</si>
  <si>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</si>
  <si>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</si>
  <si>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</si>
  <si>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</si>
  <si>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</si>
  <si>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</si>
  <si>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</si>
  <si>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</si>
  <si>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</si>
  <si>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</si>
  <si>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</si>
  <si>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</si>
  <si>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</si>
  <si>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</si>
  <si>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</si>
  <si>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</si>
  <si>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</si>
  <si>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</si>
  <si>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</si>
  <si>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</si>
  <si>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</si>
  <si>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</si>
  <si>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</si>
  <si>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</si>
  <si>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</si>
  <si>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</si>
  <si>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</si>
  <si>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</si>
  <si>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</si>
  <si>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</si>
  <si>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</si>
  <si>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</si>
  <si>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</si>
  <si>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</si>
  <si>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</si>
  <si>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</si>
  <si>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</si>
  <si>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</si>
  <si>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</si>
  <si>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</si>
  <si>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</si>
  <si>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</si>
  <si>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</si>
  <si>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</si>
  <si>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</si>
  <si>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</si>
  <si>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</si>
  <si>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</si>
  <si>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</si>
  <si>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</si>
  <si>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</si>
  <si>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</si>
  <si>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</si>
  <si>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</si>
  <si>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</si>
  <si>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</si>
  <si>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</si>
  <si>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</si>
  <si>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</si>
  <si>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</si>
  <si>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</si>
  <si>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</si>
  <si>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</si>
  <si>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</si>
  <si>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</si>
  <si>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</si>
  <si>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</si>
  <si>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</si>
  <si>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</si>
  <si>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</si>
  <si>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</si>
  <si>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</si>
  <si>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</si>
  <si>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</si>
  <si>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</si>
  <si>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</si>
  <si>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</si>
  <si>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</si>
  <si>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</si>
  <si>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</si>
  <si>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</si>
  <si>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</si>
  <si>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</si>
  <si>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</si>
  <si>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</si>
  <si>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</si>
  <si>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</si>
  <si>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</si>
  <si>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</si>
  <si>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</si>
  <si>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</si>
  <si>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</si>
  <si>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</si>
  <si>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</si>
  <si>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</si>
  <si>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</si>
  <si>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</si>
  <si>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</si>
  <si>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</si>
  <si>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</si>
  <si>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</si>
  <si>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</si>
  <si>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</si>
  <si>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</si>
  <si>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</si>
  <si>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</si>
  <si>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</si>
  <si>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</si>
  <si>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</si>
  <si>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</si>
  <si>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</si>
  <si>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</si>
  <si>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</si>
  <si>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</si>
  <si>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</si>
  <si>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</si>
  <si>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</si>
  <si>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</si>
  <si>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</si>
  <si>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</si>
  <si>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</si>
  <si>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</si>
  <si>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</si>
  <si>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</si>
  <si>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</si>
  <si>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</si>
  <si>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</si>
  <si>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</si>
  <si>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</si>
  <si>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</si>
  <si>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</si>
  <si>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</si>
  <si>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</si>
  <si>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</si>
  <si>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</si>
  <si>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</si>
  <si>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</si>
  <si>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</si>
  <si>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</si>
  <si>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</si>
  <si>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</si>
  <si>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</si>
  <si>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</si>
  <si>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</si>
  <si>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</si>
  <si>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</si>
  <si>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</si>
  <si>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</si>
  <si>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</si>
  <si>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</si>
  <si>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</si>
  <si>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</si>
  <si>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</si>
  <si>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</si>
  <si>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</si>
  <si>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</si>
  <si>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</si>
  <si>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</si>
  <si>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</si>
  <si>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</si>
  <si>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</si>
  <si>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</si>
  <si>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</si>
  <si>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</si>
  <si>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</si>
  <si>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</si>
  <si>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</si>
  <si>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</si>
  <si>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</si>
  <si>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</si>
  <si>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</si>
  <si>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</si>
  <si>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</si>
  <si>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</si>
  <si>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</si>
  <si>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</si>
  <si>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</si>
  <si>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</si>
  <si>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</si>
  <si>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</si>
  <si>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</si>
  <si>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</si>
  <si>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</si>
  <si>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</si>
  <si>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</si>
  <si>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</si>
  <si>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</si>
  <si>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</si>
  <si>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</si>
  <si>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</si>
  <si>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</si>
  <si>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</si>
  <si>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</si>
  <si>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</si>
  <si>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</si>
  <si>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</si>
  <si>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</si>
  <si>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</si>
  <si>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</si>
  <si>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</si>
  <si>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</si>
  <si>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</si>
  <si>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</si>
  <si>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</si>
  <si>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</si>
  <si>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</si>
  <si>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</si>
  <si>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</si>
  <si>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</si>
  <si>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</si>
  <si>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</si>
  <si>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</si>
  <si>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</si>
  <si>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</si>
  <si>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</si>
  <si>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</si>
  <si>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</si>
  <si>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</si>
  <si>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</si>
  <si>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</si>
  <si>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</si>
  <si>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</si>
  <si>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</si>
  <si>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</si>
  <si>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</si>
  <si>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</si>
  <si>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</si>
  <si>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</si>
  <si>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</si>
  <si>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</si>
  <si>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</si>
  <si>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</si>
  <si>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</si>
  <si>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</si>
  <si>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</si>
  <si>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</si>
  <si>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</si>
  <si>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</si>
  <si>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</si>
  <si>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</si>
  <si>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</si>
  <si>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</si>
  <si>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</si>
  <si>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</si>
  <si>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</si>
  <si>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</si>
  <si>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</si>
  <si>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</si>
  <si>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</si>
  <si>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</si>
  <si>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</si>
  <si>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</si>
  <si>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</si>
  <si>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</si>
  <si>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</si>
  <si>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</si>
  <si>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</si>
  <si>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</si>
  <si>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</si>
  <si>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</si>
  <si>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</si>
  <si>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</si>
  <si>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</si>
  <si>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</si>
  <si>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</si>
  <si>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</si>
  <si>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</si>
  <si>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</si>
  <si>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</si>
  <si>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</si>
  <si>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</si>
  <si>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</si>
  <si>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</si>
  <si>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</si>
  <si>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</si>
  <si>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</si>
  <si>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</si>
  <si>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</si>
  <si>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</si>
  <si>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</si>
  <si>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</si>
  <si>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</si>
  <si>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</si>
  <si>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</si>
  <si>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</si>
  <si>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</si>
  <si>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</si>
  <si>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</si>
  <si>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</si>
  <si>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</si>
  <si>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</si>
  <si>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</si>
  <si>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</si>
  <si>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</si>
  <si>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</si>
  <si>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</si>
  <si>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</si>
  <si>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</si>
  <si>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</si>
  <si>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</si>
  <si>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</si>
  <si>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</si>
  <si>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</si>
  <si>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</si>
  <si>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</si>
  <si>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</si>
  <si>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</si>
  <si>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</si>
  <si>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</si>
  <si>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</si>
  <si>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</si>
  <si>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</si>
  <si>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</si>
  <si>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</si>
  <si>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</si>
  <si>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</si>
  <si>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</si>
  <si>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</si>
  <si>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</si>
  <si>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</si>
  <si>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</si>
  <si>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</si>
  <si>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</si>
  <si>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</si>
  <si>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</si>
  <si>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</si>
  <si>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</si>
  <si>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</si>
  <si>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</si>
  <si>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</si>
  <si>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</si>
  <si>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</si>
  <si>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</si>
  <si>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</si>
  <si>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</si>
  <si>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</si>
  <si>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</si>
  <si>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</si>
  <si>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</si>
  <si>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</si>
  <si>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</si>
  <si>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</si>
  <si>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</si>
  <si>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</si>
  <si>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</si>
  <si>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</si>
  <si>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</si>
  <si>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</si>
  <si>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</si>
  <si>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</si>
  <si>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</si>
  <si>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</si>
  <si>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</si>
  <si>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</si>
  <si>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</si>
  <si>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</si>
  <si>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</si>
  <si>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</si>
  <si>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</si>
  <si>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</si>
  <si>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</si>
  <si>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</si>
  <si>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</si>
  <si>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</si>
  <si>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</si>
  <si>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</si>
  <si>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</si>
  <si>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</si>
  <si>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</si>
  <si>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</si>
  <si>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</si>
  <si>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</si>
  <si>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</si>
  <si>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</si>
  <si>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</si>
  <si>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</si>
  <si>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</si>
  <si>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</si>
  <si>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</si>
  <si>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</si>
  <si>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</si>
  <si>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</si>
  <si>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</si>
  <si>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</si>
  <si>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</si>
  <si>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</si>
  <si>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</si>
  <si>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</si>
  <si>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</si>
  <si>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</si>
  <si>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</si>
  <si>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</si>
  <si>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</si>
  <si>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</si>
  <si>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</si>
  <si>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</si>
  <si>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</si>
  <si>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</si>
  <si>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</si>
  <si>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</si>
  <si>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</si>
  <si>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</si>
  <si>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</si>
  <si>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</si>
  <si>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</si>
  <si>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</si>
  <si>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</si>
  <si>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</si>
  <si>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</si>
  <si>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</si>
  <si>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</si>
  <si>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</si>
  <si>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</si>
  <si>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</si>
  <si>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</si>
  <si>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</si>
  <si>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</si>
  <si>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</si>
  <si>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</si>
  <si>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</si>
  <si>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</si>
  <si>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</si>
  <si>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</si>
  <si>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</si>
  <si>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</si>
  <si>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</si>
  <si>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</si>
  <si>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</si>
  <si>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</si>
  <si>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</si>
  <si>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</si>
  <si>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</si>
  <si>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</si>
  <si>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</si>
  <si>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</si>
  <si>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</si>
  <si>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</si>
  <si>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</si>
  <si>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</si>
  <si>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</si>
  <si>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</si>
  <si>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</si>
  <si>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</si>
  <si>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</si>
  <si>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</si>
  <si>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</si>
  <si>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</si>
  <si>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</si>
  <si>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</si>
  <si>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</si>
  <si>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</si>
  <si>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</si>
  <si>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</si>
  <si>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</si>
  <si>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</si>
  <si>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</si>
  <si>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</si>
  <si>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</si>
  <si>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</si>
  <si>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</si>
  <si>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</si>
  <si>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</si>
  <si>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</si>
  <si>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</si>
  <si>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</si>
  <si>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</si>
  <si>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</si>
  <si>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</si>
  <si>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</si>
  <si>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</si>
  <si>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</si>
  <si>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</si>
  <si>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</si>
  <si>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</si>
  <si>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</si>
  <si>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</si>
  <si>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</si>
  <si>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</si>
  <si>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</si>
  <si>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</si>
  <si>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</si>
  <si>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</si>
  <si>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</si>
  <si>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</si>
  <si>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</si>
  <si>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</si>
  <si>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</si>
  <si>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</si>
  <si>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</si>
  <si>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</si>
  <si>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</si>
  <si>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</si>
  <si>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</si>
  <si>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</si>
  <si>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</si>
  <si>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</si>
  <si>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</si>
  <si>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</si>
  <si>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</si>
  <si>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</si>
  <si>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</si>
  <si>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</si>
  <si>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</si>
  <si>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</si>
  <si>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</si>
  <si>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</si>
  <si>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</si>
  <si>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</si>
  <si>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</si>
  <si>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</si>
  <si>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</si>
  <si>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</si>
  <si>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</si>
  <si>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</si>
  <si>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</si>
  <si>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</si>
  <si>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</si>
  <si>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</si>
  <si>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</si>
  <si>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</si>
  <si>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</si>
  <si>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</si>
  <si>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</si>
  <si>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</si>
  <si>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</si>
  <si>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</si>
  <si>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</si>
  <si>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</si>
  <si>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</si>
  <si>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</si>
  <si>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</si>
  <si>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</si>
  <si>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</si>
  <si>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</si>
  <si>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</si>
  <si>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</si>
  <si>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</si>
  <si>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</si>
  <si>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</si>
  <si>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</si>
  <si>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</si>
  <si>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</si>
  <si>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</si>
  <si>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</si>
  <si>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</si>
  <si>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</si>
  <si>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</si>
  <si>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</si>
  <si>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</si>
  <si>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</si>
  <si>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</si>
  <si>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</si>
  <si>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</si>
  <si>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</si>
  <si>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</si>
  <si>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</si>
  <si>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</si>
  <si>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</si>
  <si>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</si>
  <si>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</si>
  <si>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</si>
  <si>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</si>
  <si>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</si>
  <si>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</si>
  <si>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</si>
  <si>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</si>
  <si>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</si>
  <si>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</si>
  <si>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</si>
  <si>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</si>
  <si>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</si>
  <si>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</si>
  <si>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</si>
  <si>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</si>
  <si>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</si>
  <si>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</si>
  <si>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</si>
  <si>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</si>
  <si>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</si>
  <si>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</si>
  <si>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</si>
  <si>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</si>
  <si>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</si>
  <si>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</si>
  <si>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</si>
  <si>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</si>
  <si>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</si>
  <si>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</si>
  <si>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</si>
  <si>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</si>
  <si>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</si>
  <si>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</si>
  <si>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</si>
  <si>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</si>
  <si>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</si>
  <si>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</si>
  <si>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</si>
  <si>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</si>
  <si>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</si>
  <si>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</si>
  <si>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</si>
  <si>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</si>
  <si>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</si>
  <si>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</si>
  <si>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</si>
  <si>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</si>
  <si>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</si>
  <si>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</si>
  <si>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</si>
  <si>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</si>
  <si>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</si>
  <si>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</si>
  <si>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</si>
  <si>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</si>
  <si>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</si>
  <si>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</si>
  <si>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</si>
  <si>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</si>
  <si>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</si>
  <si>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</si>
  <si>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</si>
  <si>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</si>
  <si>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</si>
  <si>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</si>
  <si>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</si>
  <si>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</si>
  <si>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</si>
  <si>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</si>
  <si>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</si>
  <si>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</si>
  <si>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</si>
  <si>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</si>
  <si>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</si>
  <si>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</si>
  <si>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</si>
  <si>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</si>
  <si>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</si>
  <si>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</si>
  <si>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</si>
  <si>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</si>
  <si>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</si>
  <si>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</si>
  <si>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</si>
  <si>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</si>
  <si>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</si>
  <si>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</si>
  <si>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</si>
  <si>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</si>
  <si>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</si>
  <si>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</si>
  <si>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</si>
  <si>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</si>
  <si>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</si>
  <si>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</si>
  <si>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</si>
  <si>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</si>
  <si>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</si>
  <si>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</si>
  <si>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</si>
  <si>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</si>
  <si>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</si>
  <si>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</si>
  <si>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</si>
  <si>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</si>
  <si>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</si>
  <si>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</si>
  <si>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</si>
  <si>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</si>
  <si>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</si>
  <si>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</si>
  <si>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</si>
  <si>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</si>
  <si>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</si>
  <si>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</si>
  <si>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</si>
  <si>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</si>
  <si>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</si>
  <si>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</si>
  <si>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</si>
  <si>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</si>
  <si>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</si>
  <si>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</si>
  <si>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</si>
  <si>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</si>
  <si>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</si>
  <si>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</si>
  <si>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</si>
  <si>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</si>
  <si>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</si>
  <si>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</si>
  <si>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</si>
  <si>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</si>
  <si>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</si>
  <si>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</si>
  <si>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</si>
  <si>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</si>
  <si>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</si>
  <si>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</si>
  <si>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</si>
  <si>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</si>
  <si>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</si>
  <si>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</si>
  <si>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</si>
  <si>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</si>
  <si>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</si>
  <si>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</si>
  <si>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</si>
  <si>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</si>
  <si>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</si>
  <si>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</si>
  <si>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</si>
  <si>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</si>
  <si>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</si>
  <si>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</si>
  <si>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</si>
  <si>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</si>
  <si>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</si>
  <si>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</si>
  <si>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</si>
  <si>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</si>
  <si>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</si>
  <si>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</si>
  <si>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</si>
  <si>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</si>
  <si>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</si>
  <si>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</si>
  <si>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</si>
  <si>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</si>
  <si>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</si>
  <si>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</si>
  <si>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</si>
  <si>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</si>
  <si>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</si>
  <si>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</si>
  <si>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</si>
  <si>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</si>
  <si>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</si>
  <si>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</si>
  <si>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</si>
  <si>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</si>
  <si>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</si>
  <si>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</si>
  <si>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</si>
  <si>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</si>
  <si>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</si>
  <si>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</si>
  <si>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</si>
  <si>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</si>
  <si>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</si>
  <si>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</si>
  <si>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</si>
  <si>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</si>
  <si>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</si>
  <si>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</si>
  <si>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</si>
  <si>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</si>
  <si>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</si>
  <si>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</si>
  <si>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</si>
  <si>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</si>
  <si>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</si>
  <si>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</si>
  <si>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</si>
  <si>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</si>
  <si>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</si>
  <si>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</si>
  <si>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</si>
  <si>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</si>
  <si>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</si>
  <si>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</si>
  <si>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</si>
  <si>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</si>
  <si>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</si>
  <si>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</si>
  <si>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</si>
  <si>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</si>
  <si>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</si>
  <si>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</si>
  <si>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</si>
  <si>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</si>
  <si>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</si>
  <si>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</si>
  <si>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</si>
  <si>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</si>
  <si>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</si>
  <si>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</si>
  <si>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</si>
  <si>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</si>
  <si>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</si>
  <si>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</si>
  <si>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</si>
  <si>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</si>
  <si>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</si>
  <si>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</si>
  <si>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</si>
  <si>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</si>
  <si>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</si>
  <si>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</si>
  <si>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</si>
  <si>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</si>
  <si>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</si>
  <si>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</si>
  <si>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</si>
  <si>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</si>
  <si>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</si>
  <si>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</si>
  <si>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</si>
  <si>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</si>
  <si>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</si>
  <si>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</si>
  <si>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</si>
  <si>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</si>
  <si>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</si>
  <si>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</si>
  <si>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</si>
  <si>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</si>
  <si>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</si>
  <si>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</si>
  <si>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</si>
  <si>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</si>
  <si>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</si>
  <si>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</si>
  <si>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</si>
  <si>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</si>
  <si>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</si>
  <si>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</si>
  <si>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</si>
  <si>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</si>
  <si>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</si>
  <si>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</si>
  <si>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</si>
  <si>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</si>
  <si>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</si>
  <si>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</si>
  <si>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</si>
  <si>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</si>
  <si>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</si>
  <si>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</si>
  <si>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</si>
  <si>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</si>
  <si>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</si>
  <si>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</si>
  <si>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</si>
  <si>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</si>
  <si>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</si>
  <si>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</si>
  <si>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</si>
  <si>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</si>
  <si>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</si>
  <si>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</si>
  <si>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</si>
  <si>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</si>
  <si>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</si>
  <si>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</si>
  <si>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</si>
  <si>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</si>
  <si>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</si>
  <si>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</si>
  <si>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</si>
  <si>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</si>
  <si>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</si>
  <si>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</si>
  <si>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</si>
  <si>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</si>
  <si>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</si>
  <si>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</si>
  <si>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</si>
  <si>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</si>
  <si>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</si>
  <si>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</si>
  <si>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</si>
  <si>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</si>
  <si>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</si>
  <si>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</si>
  <si>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</si>
  <si>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</si>
  <si>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</si>
  <si>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</si>
  <si>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</si>
  <si>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</si>
  <si>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</si>
  <si>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</si>
  <si>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</si>
  <si>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</si>
  <si>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</si>
  <si>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</si>
  <si>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</si>
  <si>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</si>
  <si>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</si>
  <si>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</si>
  <si>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</si>
  <si>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</si>
  <si>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</si>
  <si>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</si>
  <si>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</si>
  <si>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</si>
  <si>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</si>
  <si>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</si>
  <si>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</si>
  <si>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</si>
  <si>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</si>
  <si>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</si>
  <si>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</si>
  <si>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</si>
  <si>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</si>
  <si>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</si>
  <si>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</si>
  <si>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</si>
  <si>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</si>
  <si>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</si>
  <si>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</si>
  <si>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</si>
  <si>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</si>
  <si>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</si>
  <si>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</si>
  <si>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</si>
  <si>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</si>
  <si>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</si>
  <si>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</si>
  <si>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</si>
  <si>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</si>
  <si>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</si>
  <si>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</si>
  <si>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</si>
  <si>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</si>
  <si>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</si>
  <si>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</si>
  <si>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</si>
  <si>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</si>
  <si>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</si>
  <si>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</si>
  <si>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</si>
  <si>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</si>
  <si>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</si>
  <si>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</si>
  <si>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</si>
  <si>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</si>
  <si>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</si>
  <si>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</si>
  <si>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</si>
  <si>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</si>
  <si>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</si>
  <si>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</si>
  <si>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</si>
  <si>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</si>
  <si>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</si>
  <si>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</si>
  <si>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</si>
  <si>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</si>
  <si>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</si>
  <si>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</si>
  <si>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</si>
  <si>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</si>
  <si>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</si>
  <si>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</si>
  <si>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</si>
  <si>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</si>
  <si>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</si>
  <si>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</si>
  <si>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</si>
  <si>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</si>
  <si>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</si>
  <si>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</si>
  <si>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</si>
  <si>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</si>
  <si>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</si>
  <si>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</si>
  <si>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</si>
  <si>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</si>
  <si>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</si>
  <si>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</si>
  <si>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</si>
  <si>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</si>
  <si>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</si>
  <si>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</si>
  <si>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</si>
  <si>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</si>
  <si>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</si>
  <si>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</si>
  <si>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</si>
  <si>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</si>
  <si>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</si>
  <si>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</si>
  <si>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</si>
  <si>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</si>
  <si>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</si>
  <si>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</si>
  <si>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</si>
  <si>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</si>
  <si>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</si>
  <si>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</si>
  <si>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</si>
  <si>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</si>
  <si>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</si>
  <si>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</si>
  <si>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</si>
  <si>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</si>
  <si>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</si>
  <si>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</si>
  <si>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</si>
  <si>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</si>
  <si>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</si>
  <si>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</si>
  <si>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</si>
  <si>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</si>
  <si>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</si>
  <si>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</si>
  <si>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</si>
  <si>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</si>
  <si>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</si>
  <si>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</si>
  <si>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</si>
  <si>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</si>
  <si>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</si>
  <si>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</si>
  <si>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</si>
  <si>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</si>
  <si>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</si>
  <si>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</si>
  <si>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</si>
  <si>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</si>
  <si>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</si>
  <si>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</si>
  <si>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</si>
  <si>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</si>
  <si>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</si>
  <si>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</si>
  <si>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</si>
  <si>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</si>
  <si>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</si>
  <si>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</si>
  <si>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</si>
  <si>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</si>
  <si>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</si>
  <si>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</si>
  <si>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</si>
  <si>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</si>
  <si>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</si>
  <si>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</si>
  <si>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</si>
  <si>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</si>
  <si>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</si>
  <si>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</si>
  <si>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</si>
  <si>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</si>
  <si>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</si>
  <si>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</si>
  <si>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</si>
  <si>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</si>
  <si>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</si>
  <si>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</si>
  <si>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</si>
  <si>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</si>
  <si>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</si>
  <si>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</si>
  <si>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</si>
  <si>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</si>
  <si>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</si>
  <si>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</si>
  <si>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</si>
  <si>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</si>
  <si>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</si>
  <si>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</si>
  <si>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</si>
  <si>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</si>
  <si>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</si>
  <si>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</si>
  <si>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</si>
  <si>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</si>
  <si>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</si>
  <si>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</si>
  <si>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</si>
  <si>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</si>
  <si>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</si>
  <si>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</si>
  <si>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</si>
  <si>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</si>
  <si>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</si>
  <si>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</si>
  <si>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</si>
  <si>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</si>
  <si>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</si>
  <si>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</si>
  <si>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</si>
  <si>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</si>
  <si>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</si>
  <si>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</si>
  <si>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</si>
  <si>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</si>
  <si>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</si>
  <si>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</si>
  <si>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</si>
  <si>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</si>
  <si>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</si>
  <si>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</si>
  <si>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</si>
  <si>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</si>
  <si>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</si>
  <si>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</si>
  <si>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</si>
  <si>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</si>
  <si>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</si>
  <si>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</si>
  <si>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</si>
  <si>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</si>
  <si>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</si>
  <si>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</si>
  <si>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</si>
  <si>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</si>
  <si>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</si>
  <si>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</si>
  <si>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</si>
  <si>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</si>
  <si>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</si>
  <si>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</si>
  <si>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</si>
  <si>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</si>
  <si>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</si>
  <si>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</si>
  <si>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</si>
  <si>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</si>
  <si>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</si>
  <si>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</si>
  <si>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</si>
  <si>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</si>
  <si>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</si>
  <si>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</si>
  <si>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</si>
  <si>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</si>
  <si>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</si>
  <si>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</si>
  <si>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</si>
  <si>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</si>
  <si>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</si>
  <si>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</si>
  <si>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</si>
  <si>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</si>
  <si>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</si>
  <si>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</si>
  <si>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</si>
  <si>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</si>
  <si>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</si>
  <si>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</si>
  <si>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</si>
  <si>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</si>
  <si>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</si>
  <si>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</si>
  <si>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</si>
  <si>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</si>
  <si>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</si>
  <si>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</si>
  <si>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</si>
  <si>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</si>
  <si>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</si>
  <si>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</si>
  <si>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</si>
  <si>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</si>
  <si>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</si>
  <si>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</si>
  <si>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</si>
  <si>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</si>
  <si>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</si>
  <si>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</si>
  <si>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</si>
  <si>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</si>
  <si>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</si>
  <si>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</si>
  <si>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</si>
  <si>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</si>
  <si>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</si>
  <si>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</si>
  <si>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</si>
  <si>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</si>
  <si>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</si>
  <si>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</si>
  <si>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</si>
  <si>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</si>
  <si>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</si>
  <si>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</si>
  <si>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</si>
  <si>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</si>
  <si>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</si>
  <si>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</si>
  <si>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</si>
  <si>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</si>
  <si>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</si>
  <si>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</si>
  <si>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</si>
  <si>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</si>
  <si>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</si>
  <si>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</si>
  <si>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</si>
  <si>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</si>
  <si>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</si>
  <si>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</si>
  <si>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</si>
  <si>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</si>
  <si>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</si>
  <si>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</si>
  <si>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</si>
  <si>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</si>
  <si>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</si>
  <si>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</si>
  <si>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</si>
  <si>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</si>
  <si>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</si>
  <si>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</si>
  <si>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</si>
  <si>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</si>
  <si>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</si>
  <si>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</si>
  <si>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</si>
  <si>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</si>
  <si>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</si>
  <si>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</si>
  <si>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</si>
  <si>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</si>
  <si>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</si>
  <si>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</si>
  <si>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</si>
  <si>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</si>
  <si>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</si>
  <si>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</si>
  <si>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</si>
  <si>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</si>
  <si>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</si>
  <si>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</si>
  <si>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</si>
  <si>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</si>
  <si>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</si>
  <si>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</si>
  <si>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</si>
  <si>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</si>
  <si>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</si>
  <si>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</si>
  <si>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</si>
  <si>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</si>
  <si>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</si>
  <si>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</si>
  <si>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</si>
  <si>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</si>
  <si>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</si>
  <si>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</si>
  <si>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</si>
  <si>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</si>
  <si>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</si>
  <si>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</si>
  <si>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</si>
  <si>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</si>
  <si>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</si>
  <si>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</si>
  <si>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</si>
  <si>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</si>
  <si>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</si>
  <si>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</si>
  <si>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</si>
  <si>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</si>
  <si>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</si>
  <si>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</si>
  <si>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</si>
  <si>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</si>
  <si>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</si>
  <si>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</si>
  <si>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</si>
  <si>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</si>
  <si>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</si>
  <si>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</si>
  <si>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</si>
  <si>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</si>
  <si>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</si>
  <si>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</si>
  <si>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</si>
  <si>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</si>
  <si>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</si>
  <si>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</si>
  <si>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</si>
  <si>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</si>
  <si>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</si>
  <si>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</si>
  <si>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</si>
  <si>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</si>
  <si>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</si>
  <si>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</si>
  <si>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</si>
  <si>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</si>
  <si>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</si>
  <si>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</si>
  <si>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</si>
  <si>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</si>
  <si>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</si>
  <si>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</si>
  <si>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</si>
  <si>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</si>
  <si>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</si>
  <si>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</si>
  <si>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</si>
  <si>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</si>
  <si>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</si>
  <si>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</si>
  <si>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</si>
  <si>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</si>
  <si>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</si>
  <si>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</si>
  <si>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</si>
  <si>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</si>
  <si>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</si>
  <si>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</si>
  <si>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</si>
  <si>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</si>
  <si>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</si>
  <si>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</si>
  <si>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</si>
  <si>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</si>
  <si>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</si>
  <si>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</si>
  <si>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</si>
  <si>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</si>
  <si>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</si>
  <si>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</si>
  <si>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</si>
  <si>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</si>
  <si>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</si>
  <si>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</si>
  <si>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</si>
  <si>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</si>
  <si>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</si>
  <si>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</si>
  <si>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</si>
  <si>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</si>
  <si>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</si>
  <si>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</si>
  <si>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</si>
  <si>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</si>
  <si>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</si>
  <si>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</si>
  <si>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</si>
  <si>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</si>
  <si>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</si>
  <si>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</si>
  <si>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</si>
  <si>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</si>
  <si>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</si>
  <si>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</si>
  <si>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</si>
  <si>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</si>
  <si>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</si>
  <si>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</si>
  <si>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</si>
  <si>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</si>
  <si>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</si>
  <si>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</si>
  <si>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</si>
  <si>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</si>
  <si>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</si>
  <si>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</si>
  <si>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</si>
  <si>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</si>
  <si>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</si>
  <si>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</si>
  <si>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</si>
  <si>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</si>
  <si>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</si>
  <si>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</si>
  <si>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</si>
  <si>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</si>
  <si>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</si>
  <si>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</si>
  <si>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</si>
  <si>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</si>
  <si>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</si>
  <si>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</si>
  <si>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</si>
  <si>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</si>
  <si>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</si>
  <si>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</si>
  <si>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</si>
  <si>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</si>
  <si>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</si>
  <si>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</si>
  <si>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</si>
  <si>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</si>
  <si>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</si>
  <si>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</si>
  <si>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</si>
  <si>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</si>
  <si>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</si>
  <si>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</si>
  <si>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</si>
  <si>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</si>
  <si>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</si>
  <si>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</si>
  <si>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</si>
  <si>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</si>
  <si>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</si>
  <si>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</si>
  <si>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</si>
  <si>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</si>
  <si>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</si>
  <si>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</si>
  <si>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</si>
  <si>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</si>
  <si>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</si>
  <si>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</si>
  <si>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</si>
  <si>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</si>
  <si>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</si>
  <si>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</si>
  <si>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</si>
  <si>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</si>
  <si>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</si>
  <si>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</si>
  <si>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</si>
  <si>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</si>
  <si>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</si>
  <si>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</si>
  <si>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</si>
  <si>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</si>
  <si>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</si>
  <si>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</si>
  <si>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</si>
  <si>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</si>
  <si>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</si>
  <si>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</si>
  <si>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</si>
  <si>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</si>
  <si>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</si>
  <si>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</si>
  <si>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</si>
  <si>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</si>
  <si>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</si>
  <si>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</si>
  <si>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</si>
  <si>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</si>
  <si>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</si>
  <si>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</si>
  <si>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</si>
  <si>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</si>
  <si>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</si>
  <si>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</si>
  <si>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</si>
  <si>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</si>
  <si>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</si>
  <si>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</si>
  <si>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</si>
  <si>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</si>
  <si>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</si>
  <si>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</si>
  <si>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</si>
  <si>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</si>
  <si>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</si>
  <si>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</si>
  <si>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</si>
  <si>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</si>
  <si>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</si>
  <si>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</si>
  <si>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</si>
  <si>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</si>
  <si>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</si>
  <si>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</si>
  <si>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</si>
  <si>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</si>
  <si>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</si>
  <si>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</si>
  <si>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</si>
  <si>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</si>
  <si>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</si>
  <si>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</si>
  <si>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</si>
  <si>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</si>
  <si>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</si>
  <si>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</si>
  <si>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</si>
  <si>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</si>
  <si>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</si>
  <si>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</si>
  <si>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</si>
  <si>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</si>
  <si>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</si>
  <si>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</si>
  <si>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</si>
  <si>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</si>
  <si>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</si>
  <si>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</si>
  <si>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</si>
  <si>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</si>
  <si>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</si>
  <si>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</si>
  <si>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</si>
  <si>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</si>
  <si>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</si>
  <si>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</si>
  <si>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</si>
  <si>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</si>
  <si>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</si>
  <si>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</si>
  <si>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</si>
  <si>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</si>
  <si>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</si>
  <si>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</si>
  <si>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</si>
  <si>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</si>
  <si>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</si>
  <si>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</si>
  <si>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</si>
  <si>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</si>
  <si>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</si>
  <si>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</si>
  <si>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</si>
  <si>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</si>
  <si>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</si>
  <si>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</si>
  <si>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</si>
  <si>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</si>
  <si>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</si>
  <si>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</si>
  <si>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</si>
  <si>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</si>
  <si>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</si>
  <si>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</si>
  <si>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</si>
  <si>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</si>
  <si>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</si>
  <si>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</si>
  <si>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</si>
  <si>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</si>
  <si>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</si>
  <si>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</si>
  <si>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</si>
  <si>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</si>
  <si>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</si>
  <si>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</si>
  <si>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</si>
  <si>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</si>
  <si>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</si>
  <si>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</si>
  <si>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</si>
  <si>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</si>
  <si>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</si>
  <si>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</si>
  <si>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</si>
  <si>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</si>
  <si>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</si>
  <si>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</si>
  <si>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</si>
  <si>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</si>
  <si>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</si>
  <si>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</si>
  <si>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</si>
  <si>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</si>
  <si>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</si>
  <si>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</si>
  <si>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</si>
  <si>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</si>
  <si>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</si>
  <si>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</si>
  <si>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</si>
  <si>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</si>
  <si>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</si>
  <si>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</si>
  <si>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</si>
  <si>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</si>
  <si>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</si>
  <si>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</si>
  <si>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</si>
  <si>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</si>
  <si>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</si>
  <si>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</si>
  <si>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</si>
  <si>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</si>
  <si>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</si>
  <si>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</si>
  <si>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</si>
  <si>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</si>
  <si>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</si>
  <si>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</si>
  <si>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</si>
  <si>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</si>
  <si>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</si>
  <si>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</si>
  <si>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</si>
  <si>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</si>
  <si>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</si>
  <si>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</si>
  <si>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</si>
  <si>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</si>
  <si>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</si>
  <si>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</si>
  <si>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</si>
  <si>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</si>
  <si>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</si>
  <si>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</si>
  <si>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</si>
  <si>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</si>
  <si>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</si>
  <si>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</si>
  <si>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</si>
  <si>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</si>
  <si>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</si>
  <si>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</si>
  <si>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</si>
  <si>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</si>
  <si>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</si>
  <si>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</si>
  <si>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</si>
  <si>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</si>
  <si>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</si>
  <si>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</si>
  <si>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</si>
  <si>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</si>
  <si>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</si>
  <si>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</si>
  <si>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</si>
  <si>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</si>
  <si>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</si>
  <si>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</si>
  <si>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</si>
  <si>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</si>
  <si>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</si>
  <si>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</si>
  <si>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</si>
  <si>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</si>
  <si>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</si>
  <si>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</si>
  <si>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</si>
  <si>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</si>
  <si>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</si>
  <si>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</si>
  <si>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</si>
  <si>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</si>
  <si>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</si>
  <si>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</si>
  <si>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</si>
  <si>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</si>
  <si>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</si>
  <si>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</si>
  <si>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</si>
  <si>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</si>
  <si>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</si>
  <si>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</si>
  <si>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</si>
  <si>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</si>
  <si>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</si>
  <si>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</si>
  <si>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</si>
  <si>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</si>
  <si>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</si>
  <si>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</si>
  <si>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</si>
  <si>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</si>
  <si>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</si>
  <si>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</si>
  <si>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</si>
  <si>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</si>
  <si>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</si>
  <si>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</si>
  <si>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</si>
  <si>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</si>
  <si>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</si>
  <si>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</si>
  <si>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</si>
  <si>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</si>
  <si>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</si>
  <si>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</si>
  <si>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</si>
  <si>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</si>
  <si>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</si>
  <si>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</si>
  <si>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</si>
  <si>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</si>
  <si>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</si>
  <si>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</si>
  <si>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</si>
  <si>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</si>
  <si>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</si>
  <si>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</si>
  <si>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</si>
  <si>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</si>
  <si>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</si>
  <si>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</si>
  <si>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</si>
  <si>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</si>
  <si>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</si>
  <si>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</si>
  <si>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</si>
  <si>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</si>
  <si>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</si>
  <si>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</si>
  <si>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</si>
  <si>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</si>
  <si>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</si>
  <si>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</si>
  <si>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</si>
  <si>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</si>
  <si>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</si>
  <si>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</si>
  <si>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</si>
  <si>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</si>
  <si>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</si>
  <si>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</si>
  <si>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</si>
  <si>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</si>
  <si>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</si>
  <si>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</si>
  <si>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</si>
  <si>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</si>
  <si>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</si>
  <si>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</si>
  <si>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</si>
  <si>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</si>
  <si>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</si>
  <si>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</si>
  <si>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</si>
  <si>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</si>
  <si>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</si>
  <si>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</si>
  <si>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</si>
  <si>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</si>
  <si>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</si>
  <si>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</si>
  <si>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</si>
  <si>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</si>
  <si>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</si>
  <si>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</si>
  <si>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</si>
  <si>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</si>
  <si>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</si>
  <si>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</si>
  <si>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</si>
  <si>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</si>
  <si>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</si>
  <si>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</si>
  <si>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</si>
  <si>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</si>
  <si>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</si>
  <si>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</si>
  <si>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</si>
  <si>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</si>
  <si>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</si>
  <si>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</si>
  <si>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</si>
  <si>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</si>
  <si>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</si>
  <si>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</si>
  <si>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</si>
  <si>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</si>
  <si>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</si>
  <si>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</si>
  <si>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</si>
  <si>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</si>
  <si>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</si>
  <si>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</si>
  <si>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</si>
  <si>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</si>
  <si>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</si>
  <si>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</si>
  <si>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</si>
  <si>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</si>
  <si>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</si>
  <si>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</si>
  <si>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</si>
  <si>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</si>
  <si>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</si>
  <si>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</si>
  <si>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</si>
  <si>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</si>
  <si>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</si>
  <si>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</si>
  <si>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</si>
  <si>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</si>
  <si>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</si>
  <si>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</si>
  <si>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</si>
  <si>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</si>
  <si>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</si>
  <si>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</si>
  <si>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</si>
  <si>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</si>
  <si>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</si>
  <si>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</si>
  <si>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</si>
  <si>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</si>
  <si>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</si>
  <si>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</si>
  <si>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</si>
  <si>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</si>
  <si>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</si>
  <si>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</si>
  <si>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</si>
  <si>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</si>
  <si>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</si>
  <si>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</si>
  <si>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</si>
  <si>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</si>
  <si>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</si>
  <si>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</si>
  <si>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</si>
  <si>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</si>
  <si>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</si>
  <si>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</si>
  <si>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</si>
  <si>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</si>
  <si>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</si>
  <si>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</si>
  <si>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</si>
  <si>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</si>
  <si>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</si>
  <si>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</si>
  <si>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</si>
  <si>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</si>
  <si>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</si>
  <si>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</si>
  <si>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</si>
  <si>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</si>
  <si>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</si>
  <si>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</si>
  <si>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</si>
  <si>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</si>
  <si>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</si>
  <si>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</si>
  <si>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</si>
  <si>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</si>
  <si>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</si>
  <si>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</si>
  <si>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</si>
  <si>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</si>
  <si>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</si>
  <si>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</si>
  <si>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</si>
  <si>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</si>
  <si>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</si>
  <si>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</si>
  <si>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</si>
  <si>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</si>
  <si>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</si>
  <si>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</si>
  <si>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</si>
  <si>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</si>
  <si>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</si>
  <si>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</si>
  <si>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</si>
  <si>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</si>
  <si>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</si>
  <si>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</si>
  <si>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</si>
  <si>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</si>
  <si>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</si>
  <si>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</si>
  <si>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</si>
  <si>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</si>
  <si>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</si>
  <si>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</si>
  <si>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</si>
  <si>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</si>
  <si>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</si>
  <si>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</si>
  <si>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</si>
  <si>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</si>
  <si>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</si>
  <si>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</si>
  <si>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</si>
  <si>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</si>
  <si>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</si>
  <si>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</si>
  <si>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</si>
  <si>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</si>
  <si>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</si>
  <si>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</si>
  <si>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</si>
  <si>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</si>
  <si>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</si>
  <si>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</si>
  <si>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</si>
  <si>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</si>
  <si>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</si>
  <si>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</si>
  <si>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</si>
  <si>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</si>
  <si>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</si>
  <si>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</si>
  <si>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</si>
  <si>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</si>
  <si>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</si>
  <si>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</si>
  <si>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</si>
  <si>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</si>
  <si>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</si>
  <si>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</si>
  <si>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</si>
  <si>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</si>
  <si>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</si>
  <si>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</si>
  <si>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</si>
  <si>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</si>
  <si>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</si>
  <si>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</si>
  <si>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</si>
  <si>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</si>
  <si>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</si>
  <si>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</si>
  <si>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</si>
  <si>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</si>
  <si>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</si>
  <si>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</si>
  <si>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</si>
  <si>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</si>
  <si>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</si>
  <si>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</si>
  <si>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</si>
  <si>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</si>
  <si>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</si>
  <si>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</si>
  <si>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</si>
  <si>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</si>
  <si>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</si>
  <si>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</si>
  <si>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</si>
  <si>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</si>
  <si>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</si>
  <si>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</si>
  <si>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</si>
  <si>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</si>
  <si>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</si>
  <si>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</si>
  <si>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</si>
  <si>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</si>
  <si>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</si>
  <si>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</si>
  <si>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</si>
  <si>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</si>
  <si>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</si>
  <si>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</si>
  <si>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</si>
  <si>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</si>
  <si>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</si>
  <si>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</si>
  <si>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</si>
  <si>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</si>
  <si>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</si>
  <si>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</si>
  <si>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</si>
  <si>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</si>
  <si>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</si>
  <si>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</si>
  <si>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</si>
  <si>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</si>
  <si>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</si>
  <si>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</si>
  <si>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</si>
  <si>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</si>
  <si>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</si>
  <si>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</si>
  <si>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</si>
  <si>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</si>
  <si>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</si>
  <si>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</si>
  <si>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</si>
  <si>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</si>
  <si>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</si>
  <si>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</si>
  <si>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</si>
  <si>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</si>
  <si>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</si>
  <si>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</si>
  <si>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</si>
  <si>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</si>
  <si>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</si>
  <si>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</si>
  <si>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</si>
  <si>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</si>
  <si>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</si>
  <si>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</si>
  <si>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</si>
  <si>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</si>
  <si>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</si>
  <si>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</si>
  <si>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</si>
  <si>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</si>
  <si>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</si>
  <si>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</si>
  <si>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</si>
  <si>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</si>
  <si>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</si>
  <si>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</si>
  <si>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</si>
  <si>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</si>
  <si>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</si>
  <si>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</si>
  <si>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</si>
  <si>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</si>
  <si>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</si>
  <si>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</si>
  <si>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</si>
  <si>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</si>
  <si>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</si>
  <si>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</si>
  <si>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</si>
  <si>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</si>
  <si>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</si>
  <si>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</si>
  <si>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</si>
  <si>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</si>
  <si>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</si>
  <si>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</si>
  <si>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</si>
  <si>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</si>
  <si>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</si>
  <si>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</si>
  <si>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</si>
  <si>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</si>
  <si>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</si>
  <si>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</si>
  <si>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</si>
  <si>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</si>
  <si>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</si>
  <si>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</si>
  <si>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</si>
  <si>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</si>
  <si>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</si>
  <si>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</si>
  <si>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</si>
  <si>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</si>
  <si>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</si>
  <si>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</si>
  <si>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</si>
  <si>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</si>
  <si>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</si>
  <si>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</si>
  <si>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</si>
  <si>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</si>
  <si>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</si>
  <si>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</si>
  <si>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</si>
  <si>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</si>
  <si>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</si>
  <si>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</si>
  <si>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</si>
  <si>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</si>
  <si>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</si>
  <si>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</si>
  <si>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</si>
  <si>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</si>
  <si>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</si>
  <si>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</si>
  <si>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</si>
  <si>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</si>
  <si>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</si>
  <si>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</si>
  <si>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</si>
  <si>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</si>
  <si>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</si>
  <si>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</si>
  <si>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</si>
  <si>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</si>
  <si>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</si>
  <si>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</si>
  <si>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</si>
  <si>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</si>
  <si>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</si>
  <si>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</si>
  <si>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</si>
  <si>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</si>
  <si>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</si>
  <si>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</si>
  <si>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</si>
  <si>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</si>
  <si>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</si>
  <si>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</si>
  <si>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</si>
  <si>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</si>
  <si>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</si>
  <si>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</si>
  <si>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</si>
  <si>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</si>
  <si>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</si>
  <si>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</si>
  <si>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</si>
  <si>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</si>
  <si>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</si>
  <si>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</si>
  <si>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</si>
  <si>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</si>
  <si>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</si>
  <si>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</si>
  <si>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</si>
  <si>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</si>
  <si>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</si>
  <si>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</si>
  <si>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</si>
  <si>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</si>
  <si>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</si>
  <si>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</si>
  <si>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</si>
  <si>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</si>
  <si>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</si>
  <si>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</si>
  <si>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</si>
  <si>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</si>
  <si>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</si>
  <si>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</si>
  <si>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</si>
  <si>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</si>
  <si>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</si>
  <si>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</si>
  <si>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</si>
  <si>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</si>
  <si>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</si>
  <si>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</si>
  <si>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</si>
  <si>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</si>
  <si>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</si>
  <si>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</si>
  <si>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</si>
  <si>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</si>
  <si>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</si>
  <si>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</si>
  <si>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</si>
  <si>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</si>
  <si>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</si>
  <si>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</si>
  <si>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</si>
  <si>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</si>
  <si>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</si>
  <si>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</si>
  <si>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</si>
  <si>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</si>
  <si>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</si>
  <si>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</si>
  <si>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</si>
  <si>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</si>
  <si>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</si>
  <si>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</si>
  <si>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</si>
  <si>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</si>
  <si>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</si>
  <si>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</si>
  <si>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</si>
  <si>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</si>
  <si>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</si>
  <si>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</si>
  <si>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</si>
  <si>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</si>
  <si>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</si>
  <si>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</si>
  <si>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</si>
  <si>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</si>
  <si>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</si>
  <si>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</si>
  <si>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</si>
  <si>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</si>
  <si>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</si>
  <si>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</si>
  <si>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</si>
  <si>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</si>
  <si>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</si>
  <si>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</si>
  <si>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</si>
  <si>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</si>
  <si>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</si>
  <si>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</si>
  <si>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</si>
  <si>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</si>
  <si>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</si>
  <si>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</si>
  <si>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</si>
  <si>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</si>
  <si>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</si>
  <si>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</si>
  <si>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</si>
  <si>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</si>
  <si>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</si>
  <si>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</si>
  <si>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</si>
  <si>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</si>
  <si>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</si>
  <si>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</si>
  <si>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</si>
  <si>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</si>
  <si>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</si>
  <si>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</si>
  <si>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</si>
  <si>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</si>
  <si>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</si>
  <si>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</si>
  <si>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</si>
  <si>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</si>
  <si>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</si>
  <si>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</si>
  <si>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</si>
  <si>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</si>
  <si>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</si>
  <si>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</si>
  <si>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</si>
  <si>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</si>
  <si>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</si>
  <si>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</si>
  <si>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</si>
  <si>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</si>
  <si>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</si>
  <si>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</si>
  <si>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</si>
  <si>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</si>
  <si>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</si>
  <si>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</si>
  <si>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</si>
  <si>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</si>
  <si>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</si>
  <si>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</si>
  <si>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</si>
  <si>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</si>
  <si>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</si>
  <si>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</si>
  <si>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</si>
  <si>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</si>
  <si>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</si>
  <si>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</si>
  <si>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</si>
  <si>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</si>
  <si>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</si>
  <si>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</si>
  <si>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</si>
  <si>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</si>
  <si>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</si>
  <si>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</si>
  <si>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</si>
  <si>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</si>
  <si>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</si>
  <si>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</si>
  <si>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</si>
  <si>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</si>
  <si>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</si>
  <si>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</si>
  <si>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</si>
  <si>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</si>
  <si>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</si>
  <si>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</si>
  <si>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</si>
  <si>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</si>
  <si>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</si>
  <si>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</si>
  <si>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</si>
  <si>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</si>
  <si>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</si>
  <si>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</si>
  <si>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</si>
  <si>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</si>
  <si>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</si>
  <si>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</si>
  <si>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</si>
  <si>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</si>
  <si>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</si>
  <si>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</si>
  <si>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</si>
  <si>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</si>
  <si>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</si>
  <si>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</si>
  <si>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</si>
  <si>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</si>
  <si>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</si>
  <si>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</si>
  <si>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</si>
  <si>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</si>
  <si>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</si>
  <si>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</si>
  <si>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</si>
  <si>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</si>
  <si>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</si>
  <si>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</si>
  <si>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</si>
  <si>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</si>
  <si>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</si>
  <si>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</si>
  <si>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</si>
  <si>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</si>
  <si>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</si>
  <si>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</si>
  <si>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</si>
  <si>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</si>
  <si>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</si>
  <si>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</si>
  <si>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</si>
  <si>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</si>
  <si>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</si>
  <si>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</si>
  <si>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</si>
  <si>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</si>
  <si>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</si>
  <si>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</si>
  <si>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</si>
  <si>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</si>
  <si>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</si>
  <si>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</si>
  <si>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</si>
  <si>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</si>
  <si>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</si>
  <si>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</si>
  <si>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</si>
  <si>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</si>
  <si>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</si>
  <si>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</si>
  <si>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</si>
  <si>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</si>
  <si>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</si>
  <si>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</si>
  <si>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</si>
  <si>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</si>
  <si>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</si>
  <si>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</si>
  <si>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</si>
  <si>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</si>
  <si>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</si>
  <si>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</si>
  <si>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</si>
  <si>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</si>
  <si>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</si>
  <si>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</si>
  <si>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</si>
  <si>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</si>
  <si>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</si>
  <si>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</si>
  <si>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</si>
  <si>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</si>
  <si>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</si>
  <si>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</si>
  <si>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</si>
  <si>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</si>
  <si>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</si>
  <si>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</si>
  <si>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</si>
  <si>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</si>
  <si>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</si>
  <si>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</si>
  <si>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</si>
  <si>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</si>
  <si>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</si>
  <si>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</si>
  <si>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</si>
  <si>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</si>
  <si>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</si>
  <si>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</si>
  <si>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</si>
  <si>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</si>
  <si>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</si>
  <si>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</si>
  <si>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</si>
  <si>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</si>
  <si>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</si>
  <si>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</si>
  <si>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</si>
  <si>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</si>
  <si>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</si>
  <si>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</si>
  <si>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</si>
  <si>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</si>
  <si>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</si>
  <si>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</si>
  <si>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</si>
  <si>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</si>
  <si>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</si>
  <si>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</si>
  <si>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</si>
  <si>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</si>
  <si>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</si>
  <si>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</si>
  <si>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</si>
  <si>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</si>
  <si>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</si>
  <si>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</si>
  <si>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</si>
  <si>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</si>
  <si>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</si>
  <si>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</si>
  <si>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</si>
  <si>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</si>
  <si>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</si>
  <si>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</si>
  <si>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</si>
  <si>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</si>
  <si>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</si>
  <si>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</si>
  <si>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</si>
  <si>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</si>
  <si>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</si>
  <si>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</si>
  <si>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</si>
  <si>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</si>
  <si>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</si>
  <si>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</si>
  <si>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</si>
  <si>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</si>
  <si>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</si>
  <si>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</si>
  <si>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</si>
  <si>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</si>
  <si>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</si>
  <si>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</si>
  <si>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</si>
  <si>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</si>
  <si>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</si>
  <si>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</si>
  <si>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</si>
  <si>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</si>
  <si>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</si>
  <si>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</si>
  <si>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</si>
  <si>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</si>
  <si>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</si>
  <si>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</si>
  <si>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</si>
  <si>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</si>
  <si>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</si>
  <si>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</si>
  <si>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</si>
  <si>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</si>
  <si>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</si>
  <si>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</si>
  <si>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</si>
  <si>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</si>
  <si>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</si>
  <si>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</si>
  <si>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</si>
  <si>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</si>
  <si>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</si>
  <si>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</si>
  <si>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</si>
  <si>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</si>
  <si>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</si>
  <si>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</si>
  <si>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</si>
  <si>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</si>
  <si>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</si>
  <si>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</si>
  <si>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</si>
  <si>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</si>
  <si>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</si>
  <si>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</si>
  <si>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</si>
  <si>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</si>
  <si>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</si>
  <si>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</si>
  <si>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</si>
  <si>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</si>
  <si>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</si>
  <si>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</si>
  <si>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</si>
  <si>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</si>
  <si>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</si>
  <si>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</si>
  <si>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</si>
  <si>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</si>
  <si>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</si>
  <si>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</si>
  <si>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</si>
  <si>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</si>
  <si>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</si>
  <si>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</si>
  <si>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</si>
  <si>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</si>
  <si>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</si>
  <si>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</si>
  <si>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</si>
  <si>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</si>
  <si>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</si>
  <si>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</si>
  <si>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</si>
  <si>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</si>
  <si>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</si>
  <si>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</si>
  <si>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</si>
  <si>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</si>
  <si>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</si>
  <si>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</si>
  <si>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</si>
  <si>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</si>
  <si>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</si>
  <si>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</si>
  <si>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</si>
  <si>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</si>
  <si>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</si>
  <si>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</si>
  <si>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</si>
  <si>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</si>
  <si>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</si>
  <si>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</si>
  <si>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</si>
  <si>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</si>
  <si>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</si>
  <si>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</si>
  <si>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</si>
  <si>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</si>
  <si>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</si>
  <si>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</si>
  <si>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</si>
  <si>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</si>
  <si>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</si>
  <si>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</si>
  <si>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</si>
  <si>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</si>
  <si>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</si>
  <si>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</si>
  <si>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</si>
  <si>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</si>
  <si>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</si>
  <si>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</si>
  <si>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</si>
  <si>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</si>
  <si>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</si>
  <si>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</si>
  <si>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</si>
  <si>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</si>
  <si>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</si>
  <si>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</si>
  <si>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</si>
  <si>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</si>
  <si>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</si>
  <si>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</si>
  <si>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</si>
  <si>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</si>
  <si>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</si>
  <si>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</si>
  <si>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</si>
  <si>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</si>
  <si>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</si>
  <si>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</si>
  <si>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</si>
  <si>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</si>
  <si>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</si>
  <si>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</si>
  <si>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</si>
  <si>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</si>
  <si>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</si>
  <si>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</si>
  <si>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</si>
  <si>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</si>
  <si>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</si>
  <si>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</si>
  <si>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</si>
  <si>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</si>
  <si>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</si>
  <si>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</si>
  <si>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</si>
  <si>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</si>
  <si>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</si>
  <si>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</si>
  <si>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</si>
  <si>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</si>
  <si>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</si>
  <si>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</si>
  <si>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</si>
  <si>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</si>
  <si>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</si>
  <si>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</si>
  <si>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</si>
  <si>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</si>
  <si>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</si>
  <si>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</si>
  <si>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</si>
  <si>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</si>
  <si>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</si>
  <si>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</si>
  <si>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</si>
  <si>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</si>
  <si>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</si>
  <si>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</si>
  <si>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</si>
  <si>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</si>
  <si>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</si>
  <si>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</si>
  <si>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</si>
  <si>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</si>
  <si>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</si>
  <si>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</si>
  <si>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</si>
  <si>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</si>
  <si>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</si>
  <si>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</si>
  <si>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</si>
  <si>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</si>
  <si>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</si>
  <si>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</si>
  <si>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</si>
  <si>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</si>
  <si>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</si>
  <si>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</si>
  <si>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</si>
  <si>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</si>
  <si>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</si>
  <si>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</si>
  <si>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</si>
  <si>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</si>
  <si>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</si>
  <si>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</si>
  <si>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</si>
  <si>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</si>
  <si>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</si>
  <si>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</si>
  <si>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</si>
  <si>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</si>
  <si>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</si>
  <si>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</si>
  <si>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</si>
  <si>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</si>
  <si>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</si>
  <si>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</si>
  <si>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</si>
  <si>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</si>
  <si>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</si>
  <si>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</si>
  <si>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</si>
  <si>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</si>
  <si>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</si>
  <si>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</si>
  <si>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</si>
  <si>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</si>
  <si>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</si>
  <si>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</si>
  <si>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</si>
  <si>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</si>
  <si>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</si>
  <si>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</si>
  <si>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</si>
  <si>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</si>
  <si>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</si>
  <si>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</si>
  <si>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</si>
  <si>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</si>
  <si>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</si>
  <si>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</si>
  <si>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</si>
  <si>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</si>
  <si>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</si>
  <si>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</si>
  <si>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</si>
  <si>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</si>
  <si>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</si>
  <si>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</si>
  <si>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</si>
  <si>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</si>
  <si>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</si>
  <si>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</si>
  <si>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</si>
  <si>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</si>
  <si>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</si>
  <si>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</si>
  <si>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</si>
  <si>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</si>
  <si>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</si>
  <si>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</si>
  <si>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</si>
  <si>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</si>
  <si>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</si>
  <si>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</si>
  <si>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</si>
  <si>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</si>
  <si>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</si>
  <si>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</si>
  <si>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</si>
  <si>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</si>
  <si>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</si>
  <si>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</si>
  <si>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</si>
  <si>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</si>
  <si>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</si>
  <si>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</si>
  <si>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</si>
  <si>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</si>
  <si>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</si>
  <si>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</si>
  <si>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</si>
  <si>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</si>
  <si>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</si>
  <si>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</si>
  <si>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</si>
  <si>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</si>
  <si>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</si>
  <si>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</si>
  <si>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</si>
  <si>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</si>
  <si>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</si>
  <si>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</si>
  <si>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</si>
  <si>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</si>
  <si>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</si>
  <si>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</si>
  <si>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</si>
  <si>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</si>
  <si>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</si>
  <si>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</si>
  <si>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</si>
  <si>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</si>
  <si>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</si>
  <si>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</si>
  <si>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</si>
  <si>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</si>
  <si>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</si>
  <si>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</si>
  <si>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</si>
  <si>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</si>
  <si>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</si>
  <si>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</si>
  <si>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</si>
  <si>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</si>
  <si>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</si>
  <si>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</si>
  <si>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</si>
  <si>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</si>
  <si>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</si>
  <si>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</si>
  <si>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</si>
  <si>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</si>
  <si>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</si>
  <si>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</si>
  <si>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</si>
  <si>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</si>
  <si>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</si>
  <si>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</si>
  <si>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</si>
  <si>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</si>
  <si>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</si>
  <si>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</si>
  <si>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</si>
  <si>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</si>
  <si>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</si>
  <si>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</si>
  <si>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</si>
  <si>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</si>
  <si>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</si>
  <si>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</si>
  <si>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</si>
  <si>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</si>
  <si>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</si>
  <si>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</si>
  <si>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</si>
  <si>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</si>
  <si>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</si>
  <si>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</si>
  <si>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</si>
  <si>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</si>
  <si>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</si>
  <si>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</si>
  <si>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</si>
  <si>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</si>
  <si>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</si>
  <si>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</si>
  <si>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</si>
  <si>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</si>
  <si>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</si>
  <si>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</si>
  <si>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</si>
  <si>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</si>
  <si>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</si>
  <si>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</si>
  <si>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</si>
  <si>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</si>
  <si>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</si>
  <si>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</si>
  <si>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</si>
  <si>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</si>
  <si>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</si>
  <si>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</si>
  <si>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</si>
  <si>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</si>
  <si>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</si>
  <si>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</si>
  <si>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</si>
  <si>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</si>
  <si>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</si>
  <si>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</si>
  <si>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</si>
  <si>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</si>
  <si>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</si>
  <si>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</si>
  <si>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</si>
  <si>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</si>
  <si>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</si>
  <si>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</si>
  <si>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</si>
  <si>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</si>
  <si>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</si>
  <si>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</si>
  <si>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</si>
  <si>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</si>
  <si>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</si>
  <si>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</si>
  <si>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</si>
  <si>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</si>
  <si>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</si>
  <si>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</si>
  <si>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</si>
  <si>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</si>
  <si>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</si>
  <si>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</si>
  <si>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</si>
  <si>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</si>
  <si>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</si>
  <si>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</si>
  <si>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</si>
  <si>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</si>
  <si>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</si>
  <si>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</si>
  <si>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</si>
  <si>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</si>
  <si>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</si>
  <si>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</si>
  <si>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</si>
  <si>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</si>
  <si>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</si>
  <si>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</si>
  <si>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</si>
  <si>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</si>
  <si>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</si>
  <si>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</si>
  <si>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</si>
  <si>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</si>
  <si>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</si>
  <si>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</si>
  <si>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</si>
  <si>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</si>
  <si>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</si>
  <si>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</si>
  <si>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</si>
  <si>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</si>
  <si>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</si>
  <si>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</si>
  <si>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</si>
  <si>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</si>
  <si>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</si>
  <si>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</si>
  <si>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</si>
  <si>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</si>
  <si>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</si>
  <si>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</si>
  <si>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</si>
  <si>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</si>
  <si>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</si>
  <si>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</si>
  <si>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</si>
  <si>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</si>
  <si>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</si>
  <si>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</si>
  <si>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</si>
  <si>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</si>
  <si>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</si>
  <si>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</si>
  <si>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</si>
  <si>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</si>
  <si>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</si>
  <si>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</si>
  <si>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</si>
  <si>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</si>
  <si>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</si>
  <si>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</si>
  <si>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</si>
  <si>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</si>
  <si>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</si>
  <si>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</si>
  <si>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</si>
  <si>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</si>
  <si>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</si>
  <si>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</si>
  <si>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</si>
  <si>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</si>
  <si>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</si>
  <si>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</si>
  <si>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</si>
  <si>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</si>
  <si>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</si>
  <si>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</si>
  <si>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</si>
  <si>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</si>
  <si>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</si>
  <si>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</si>
  <si>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</si>
  <si>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</si>
  <si>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</si>
  <si>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</si>
  <si>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</si>
  <si>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</si>
  <si>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</si>
  <si>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</si>
  <si>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</si>
  <si>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</si>
  <si>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</si>
  <si>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</si>
  <si>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</si>
  <si>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</si>
  <si>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</si>
  <si>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</si>
  <si>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</si>
  <si>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</si>
  <si>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</si>
  <si>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</si>
  <si>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</si>
  <si>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</si>
  <si>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</si>
  <si>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</si>
  <si>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</si>
  <si>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</si>
  <si>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</si>
  <si>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</si>
  <si>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</si>
  <si>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</si>
  <si>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</si>
  <si>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</si>
  <si>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</si>
  <si>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</si>
  <si>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</si>
  <si>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</si>
  <si>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</si>
  <si>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</si>
  <si>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</si>
  <si>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</si>
  <si>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</si>
  <si>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</si>
  <si>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</si>
  <si>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</si>
  <si>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</si>
  <si>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</si>
  <si>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</si>
  <si>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</si>
  <si>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</si>
  <si>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</si>
  <si>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</si>
  <si>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</si>
  <si>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</si>
  <si>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</si>
  <si>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</si>
  <si>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</si>
  <si>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</si>
  <si>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</si>
  <si>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</si>
  <si>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</si>
  <si>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</si>
  <si>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</si>
  <si>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</si>
  <si>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</si>
  <si>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</si>
  <si>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</si>
  <si>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</si>
  <si>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</si>
  <si>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</si>
  <si>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</si>
  <si>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</si>
  <si>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</si>
  <si>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</si>
  <si>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</si>
  <si>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</si>
  <si>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</si>
  <si>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</si>
  <si>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</si>
  <si>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</si>
  <si>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</si>
  <si>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</si>
  <si>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</si>
  <si>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</si>
  <si>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</si>
  <si>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</si>
  <si>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</si>
  <si>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</si>
  <si>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</si>
  <si>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</si>
  <si>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</si>
  <si>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</si>
  <si>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</si>
  <si>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</si>
  <si>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</si>
  <si>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</si>
  <si>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</si>
  <si>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</si>
  <si>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</si>
  <si>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</si>
  <si>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</si>
  <si>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</si>
  <si>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</si>
  <si>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</si>
  <si>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</si>
  <si>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</si>
  <si>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</si>
  <si>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</si>
  <si>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</si>
  <si>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</si>
  <si>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</si>
  <si>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</si>
  <si>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</si>
  <si>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</si>
  <si>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</si>
  <si>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</si>
  <si>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</si>
  <si>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</si>
  <si>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</si>
  <si>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</si>
  <si>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</si>
  <si>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</si>
  <si>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</si>
  <si>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</si>
  <si>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</si>
  <si>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</si>
  <si>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</si>
  <si>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</si>
  <si>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</si>
  <si>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</si>
  <si>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</si>
  <si>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</si>
  <si>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</si>
  <si>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</si>
  <si>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</si>
  <si>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</si>
  <si>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</si>
  <si>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</si>
  <si>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</si>
  <si>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</si>
  <si>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</si>
  <si>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</si>
  <si>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</si>
  <si>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</si>
  <si>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</si>
  <si>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</si>
  <si>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</si>
  <si>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</si>
  <si>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</si>
  <si>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</si>
  <si>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</si>
  <si>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</si>
  <si>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</si>
  <si>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</si>
  <si>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</si>
  <si>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</si>
  <si>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</si>
  <si>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</si>
  <si>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</si>
  <si>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</si>
  <si>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</si>
  <si>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</si>
  <si>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</si>
  <si>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</si>
  <si>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</si>
  <si>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</si>
  <si>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</si>
  <si>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</si>
  <si>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</si>
  <si>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</si>
  <si>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</si>
  <si>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</si>
  <si>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</si>
  <si>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</si>
  <si>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</si>
  <si>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</si>
  <si>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</si>
  <si>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</si>
  <si>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</si>
  <si>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</si>
  <si>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</si>
  <si>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</si>
  <si>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</si>
  <si>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</si>
  <si>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</si>
  <si>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</si>
  <si>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</si>
  <si>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</si>
  <si>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</si>
  <si>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</si>
  <si>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</si>
  <si>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</si>
  <si>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</si>
  <si>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</si>
  <si>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</si>
  <si>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</si>
  <si>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</si>
  <si>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</si>
  <si>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</si>
  <si>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</si>
  <si>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</si>
  <si>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</si>
  <si>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</si>
  <si>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</si>
  <si>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</si>
  <si>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</si>
  <si>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</si>
  <si>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</si>
  <si>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</si>
  <si>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</si>
  <si>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</si>
  <si>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</si>
  <si>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</si>
  <si>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</si>
  <si>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</si>
  <si>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</si>
  <si>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</si>
  <si>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</si>
  <si>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</si>
  <si>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</si>
  <si>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</si>
  <si>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</si>
  <si>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</si>
  <si>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</si>
  <si>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</si>
  <si>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</si>
  <si>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</si>
  <si>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</si>
  <si>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</si>
  <si>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</si>
  <si>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</si>
  <si>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</si>
  <si>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</si>
  <si>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</si>
  <si>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</si>
  <si>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</si>
  <si>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</si>
  <si>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</si>
  <si>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</si>
  <si>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</si>
  <si>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</si>
  <si>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</si>
  <si>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</si>
  <si>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</si>
  <si>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</si>
  <si>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</si>
  <si>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</si>
  <si>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</si>
  <si>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</si>
  <si>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</si>
  <si>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</si>
  <si>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</si>
  <si>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</si>
  <si>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</si>
  <si>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</si>
  <si>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</si>
  <si>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</si>
  <si>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</si>
  <si>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</si>
  <si>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</si>
  <si>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</si>
  <si>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</si>
  <si>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</si>
  <si>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</si>
  <si>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</si>
  <si>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</si>
  <si>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</si>
  <si>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</si>
  <si>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</si>
  <si>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</si>
  <si>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</si>
  <si>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</si>
  <si>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</si>
  <si>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</si>
  <si>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</si>
  <si>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</si>
  <si>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</si>
  <si>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</si>
  <si>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</si>
  <si>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</si>
  <si>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</si>
  <si>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</si>
  <si>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</si>
  <si>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</si>
  <si>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</si>
  <si>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</si>
  <si>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</si>
  <si>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</si>
  <si>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</si>
  <si>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</si>
  <si>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</si>
  <si>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</si>
  <si>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</si>
  <si>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</si>
  <si>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</si>
  <si>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</si>
  <si>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</si>
  <si>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</si>
  <si>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</si>
  <si>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</si>
  <si>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</si>
  <si>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</si>
  <si>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</si>
  <si>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</si>
  <si>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</si>
  <si>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</si>
  <si>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</si>
  <si>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</si>
  <si>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</si>
  <si>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</si>
  <si>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</si>
  <si>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</si>
  <si>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</si>
  <si>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</si>
  <si>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</si>
  <si>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</si>
  <si>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</si>
  <si>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</si>
  <si>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</si>
  <si>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</si>
  <si>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</si>
  <si>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</si>
  <si>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</si>
  <si>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</si>
  <si>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</si>
  <si>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</si>
  <si>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</si>
  <si>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</si>
  <si>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</si>
  <si>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</si>
  <si>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</si>
  <si>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</si>
  <si>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</si>
  <si>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</si>
  <si>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</si>
  <si>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</si>
  <si>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</si>
  <si>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</si>
  <si>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</si>
  <si>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</si>
  <si>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</si>
  <si>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</si>
  <si>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</si>
  <si>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</si>
  <si>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</si>
  <si>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</si>
  <si>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</si>
  <si>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</si>
  <si>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</si>
  <si>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</si>
  <si>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</si>
  <si>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</si>
  <si>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</si>
  <si>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</si>
  <si>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</si>
  <si>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</si>
  <si>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</si>
  <si>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</si>
  <si>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</si>
  <si>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</si>
  <si>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</si>
  <si>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</si>
  <si>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</si>
  <si>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</si>
  <si>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</si>
  <si>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</si>
  <si>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</si>
  <si>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</si>
  <si>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</si>
  <si>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</si>
  <si>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</si>
  <si>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</si>
  <si>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</si>
  <si>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</si>
  <si>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</si>
  <si>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</si>
  <si>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</si>
  <si>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</si>
  <si>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</si>
  <si>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</si>
  <si>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</si>
  <si>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</si>
  <si>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</si>
  <si>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</si>
  <si>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</si>
  <si>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</si>
  <si>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</si>
  <si>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</si>
  <si>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</si>
  <si>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Eichenberger Gewinde AG</t>
  </si>
  <si>
    <t>48-090-6775 (DUNS)</t>
  </si>
  <si>
    <t>Sales</t>
  </si>
  <si>
    <t>Grenzstrasse 30, CH-5736 Burg</t>
  </si>
  <si>
    <t>Thomas Haller</t>
  </si>
  <si>
    <t>thomas.haller@festo.com</t>
  </si>
  <si>
    <t>+41 62 765 10 31</t>
  </si>
  <si>
    <t>Daniel Morgenthaler</t>
  </si>
  <si>
    <t>Head of Supply Chain Management</t>
  </si>
  <si>
    <t>daniel.morgenthaler@festo.com</t>
  </si>
  <si>
    <t>+41 62 765 10 10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</si>
</sst>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0" borderId="58" xfId="0" quotePrefix="1" applyNumberFormat="1" applyFont="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homas.haller@fest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aniel.morgenthaler@fest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8E726AA-7DF1-4E89-8DBE-9D33D3B1D8F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3A97ECA-53E1-4D74-B961-2B2B1B8271D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
      <c r="A2" s="105" t="str">
        <f ca="1">OFFSET(L!$C$1,MATCH("Instructions"&amp;ADDRESS(ROW(),COLUMN(),4),L!$A:$A,0)-1,SL,,)</f>
        <v>Einführung</v>
      </c>
      <c r="B2" s="100" t="s">
        <v>1299</v>
      </c>
    </row>
    <row r="3" spans="1:2" ht="165">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1299</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30">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30">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1299</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1299</v>
      </c>
    </row>
    <row r="24" spans="1:2" ht="80.650000000000006"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8999999999999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0">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9"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35">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7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650000000000006"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18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50">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6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150000000000006"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0">
      <c r="A58" s="102" t="str">
        <f ca="1">OFFSET(L!$C$1,MATCH("Instructions"&amp;ADDRESS(ROW(),COLUMN(),4),L!$A:$A,0)-1,SL,,)</f>
        <v>8. Straße der Schmelzhütte – Geben Sie den Straßennamen des Schmelzhüttenstandortes an. Das Ausfüllen dieses Feldes ist freiwillig.</v>
      </c>
      <c r="B58" s="100" t="s">
        <v>1298</v>
      </c>
    </row>
    <row r="59" spans="1:2" ht="30">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80">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650000000000006"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Zinn, Tantal, Wolfram, Gold</v>
      </c>
      <c r="D3" s="321"/>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60">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1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1308</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1311</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1308</v>
      </c>
    </row>
    <row r="10" spans="1:5" ht="45">
      <c r="A10" s="74"/>
      <c r="B10" s="63" t="str">
        <f ca="1">OFFSET(L!$C$1,MATCH("Definitions"&amp;ADDRESS(ROW(),COLUMN(),4),L!$A:$A,0)-1,SL,,)</f>
        <v>DRK</v>
      </c>
      <c r="C10" s="63" t="str">
        <f ca="1">OFFSET(L!$C$1,MATCH("Definitions"&amp;ADDRESS(ROW(),COLUMN(),4),L!$A:$A,0)-1,SL,,)</f>
        <v>Demokratische Republik Kongo</v>
      </c>
      <c r="D10" s="321"/>
      <c r="E10" s="100" t="s">
        <v>1307</v>
      </c>
    </row>
    <row r="11" spans="1:5" ht="60"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1307</v>
      </c>
    </row>
    <row r="12" spans="1:5" ht="60">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1309</v>
      </c>
    </row>
    <row r="14" spans="1:5" ht="300">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1307</v>
      </c>
    </row>
    <row r="15" spans="1:5" ht="135">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1307</v>
      </c>
    </row>
    <row r="16" spans="1:5" ht="60">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1307</v>
      </c>
    </row>
    <row r="17" spans="1:5" ht="180">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1307</v>
      </c>
    </row>
    <row r="18" spans="1:5" ht="150">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1307</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1307</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1308</v>
      </c>
    </row>
    <row r="29" spans="1:5" ht="90">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1309</v>
      </c>
    </row>
    <row r="30" spans="1:5" ht="151.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1310</v>
      </c>
    </row>
    <row r="31" spans="1:5" ht="136.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70"/>
      <c r="G3" s="370"/>
      <c r="H3" s="370"/>
      <c r="I3" s="152"/>
      <c r="J3" s="138" t="s">
        <v>15794</v>
      </c>
      <c r="K3" s="36"/>
      <c r="L3" s="100"/>
      <c r="P3" s="45">
        <f>MATCH($D$3,LN,0)</f>
        <v>7</v>
      </c>
    </row>
    <row r="4" spans="1:34" ht="15.75">
      <c r="A4" s="34"/>
      <c r="B4" s="366" t="str">
        <f ca="1">OFFSET(L!$C$1,MATCH("Declaration"&amp;ADDRESS(ROW(),COLUMN(),4),L!$A:$A,0)-1,SL,,)</f>
        <v>Der Zweck dieses Dokuments ist die Erfassung von Beschaffungsinformationen für Zinn, Tantal, Wolfram und Gold, welche in Produkten genutzt werden.</v>
      </c>
      <c r="C4" s="366"/>
      <c r="D4" s="366"/>
      <c r="E4" s="366"/>
      <c r="F4" s="366"/>
      <c r="G4" s="366"/>
      <c r="H4" s="366"/>
      <c r="I4" s="371" t="str">
        <f ca="1">OFFSET(L!$C$1,MATCH("Declaration"&amp;ADDRESS(ROW(),COLUMN(),4),L!$A:$A,0)-1,SL,,)</f>
        <v>Link zu den Bedingungen</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Pflichtfelder sind mit einem Sternchen (*) gekennzeichnet.  Im Tab „Instruktionen“ finden Sie eine Anleitung zur Beantwortung aller Fragen.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Firmenangaben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Beschreibung des Geltungsbereichs</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23" t="s">
        <v>15802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8" t="s">
        <v>15804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98" t="s">
        <v>15805</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3">
        <v>45089</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Beantworten Sie die Fragen 1 - 8 entsprechend dem oben angegebenen Geltungsbereich</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3" t="str">
        <f ca="1">OFFSET(L!$C$1,MATCH("Declaration"&amp;ADDRESS(ROW(),COLUMN(),4),L!$A:$A,0)-1,SL,,)</f>
        <v>Antwort</v>
      </c>
      <c r="E25" s="333"/>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Zinn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 xml:space="preserve">2) Liegen in dem/den Produkt(en) 3TG-Rückstände vor? </v>
      </c>
      <c r="C31" s="10"/>
      <c r="D31" s="335" t="str">
        <f ca="1">D25</f>
        <v>Antwort</v>
      </c>
      <c r="E31" s="335"/>
      <c r="F31" s="18"/>
      <c r="G31" s="44" t="str">
        <f ca="1">G25</f>
        <v>Kommentare</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Zinn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v>
      </c>
      <c r="C37" s="10"/>
      <c r="D37" s="335" t="str">
        <f ca="1">D25</f>
        <v>Antwort</v>
      </c>
      <c r="E37" s="335"/>
      <c r="F37" s="18"/>
      <c r="G37" s="44" t="str">
        <f ca="1">G25</f>
        <v>Kommentare</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Zinn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v>
      </c>
      <c r="C43" s="10"/>
      <c r="D43" s="335" t="str">
        <f ca="1">D25</f>
        <v>Antwort</v>
      </c>
      <c r="E43" s="335"/>
      <c r="F43" s="18"/>
      <c r="G43" s="44" t="str">
        <f ca="1">G25</f>
        <v>Kommentare</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Zinn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Stammt das für die Funktionalität oder  Herstellung Ihrer Produkte benötigte 3TG-Mineral zu 100 % aus Recycling- oder Schrottquellen? </v>
      </c>
      <c r="C49" s="10"/>
      <c r="D49" s="335" t="str">
        <f ca="1">D25</f>
        <v>Antwort</v>
      </c>
      <c r="E49" s="335"/>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Zinn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v>
      </c>
      <c r="C55" s="10"/>
      <c r="D55" s="335" t="str">
        <f ca="1">D25</f>
        <v>Antwort</v>
      </c>
      <c r="E55" s="335"/>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Zinn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Haben Sie alle Schmelzhütten ermittelt, die das 3TG-Mineral für Ihre Lieferkette bereitstellen? </v>
      </c>
      <c r="C61" s="10"/>
      <c r="D61" s="335" t="str">
        <f ca="1">D25</f>
        <v>Antwort</v>
      </c>
      <c r="E61" s="335"/>
      <c r="F61" s="18"/>
      <c r="G61" s="44" t="str">
        <f ca="1">G25</f>
        <v>Kommentare</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Zinn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Haben Sie alle relevanten Informationen, die Ihr Unternehmen zu den Schmelzhütten erhalten hat, in dieser Erklärung aufgeführt? </v>
      </c>
      <c r="C67" s="10"/>
      <c r="D67" s="335" t="str">
        <f ca="1">D25</f>
        <v>Antwort</v>
      </c>
      <c r="E67" s="335"/>
      <c r="F67" s="18"/>
      <c r="G67" s="44" t="str">
        <f ca="1">G25</f>
        <v>Kommentare</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Zinn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Beantworten Sie folgende Fragen auf Firmenebene</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3" t="str">
        <f ca="1">D25</f>
        <v>Antwort</v>
      </c>
      <c r="E74" s="333"/>
      <c r="F74" s="53"/>
      <c r="G74" s="333" t="str">
        <f ca="1">G25</f>
        <v>Kommentare</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v>
      </c>
      <c r="C85" s="57"/>
      <c r="D85" s="339" t="s">
        <v>489</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Ist Ihr Unternehmen zu einer jährlichen Offenlegung der Konfliktmineralien verpflichtet?</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2F6E529-9EE8-46CB-B991-13518578A307}"/>
    <hyperlink ref="D20" r:id="rId4" xr:uid="{76AB1371-5570-424E-9C33-CC7AF027BB4C}"/>
  </hyperlinks>
  <pageMargins left="0.70866141732283505" right="0.70866141732283505" top="0.74803149606299202" bottom="0.74803149606299202" header="0.31496062992126" footer="0.31496062992126"/>
  <pageSetup scale="41" fitToHeight="0" orientation="portrait" r:id="rId5"/>
  <rowBreaks count="1" manualBreakCount="1">
    <brk id="61"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UM ZU BEGINNEN:</v>
      </c>
      <c r="C2" s="172"/>
      <c r="D2" s="172"/>
      <c r="E2" s="172"/>
      <c r="F2" s="193"/>
      <c r="G2" s="193"/>
      <c r="H2" s="193"/>
      <c r="I2" s="194"/>
      <c r="J2" s="386" t="str">
        <f ca="1">OFFSET(L!$C$1,MATCH("Smelter List"&amp;ADDRESS(ROW(),COLUMN(),4),L!$A:$A,0)-1,SL,,)</f>
        <v>Link zur "RMAP Conformant Smelter"- Liste</v>
      </c>
      <c r="K2" s="387"/>
      <c r="L2" s="387"/>
      <c r="M2" s="387"/>
      <c r="N2" s="387"/>
      <c r="O2" s="387"/>
      <c r="P2" s="195"/>
      <c r="Q2" s="196"/>
      <c r="R2" s="197"/>
      <c r="S2" s="197"/>
      <c r="T2" s="197"/>
      <c r="AH2" s="145" t="s">
        <v>488</v>
      </c>
    </row>
    <row r="3" spans="1:34" s="221" customFormat="1" ht="173.45" customHeight="1">
      <c r="A3" s="171"/>
      <c r="B3" s="388"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86FA88E-B506-4203-ABE2-84BCA502AD83}"/>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Um sicherzustellen, dass alle erforderlichen Felder vor dem Versand an ihren Kunden ausgefüllt sind, alle rot markierten Felder beachten.</v>
      </c>
      <c r="B1" s="391"/>
      <c r="C1" s="391"/>
      <c r="D1" s="119" t="str">
        <f ca="1">OFFSET(L!$C$1,MATCH("Checker"&amp;ADDRESS(ROW(),COLUMN(),4),L!$A:$A,0)-1,SL,,)</f>
        <v>Erforderliche Felder bitte vervollständigen.</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Eichenberger Gewinde AG</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Thomas Haller</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thomas.haller@festo.com</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+41 62 765 10 31</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Daniel Morgenthaler</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daniel.morgenthaler@festo.com</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45089</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806</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 xml:space="preserve">Zinn  </v>
      </c>
      <c r="B15" s="89" t="str">
        <f>Declaration!D27</f>
        <v>No</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 xml:space="preserve">2) Liegen in dem/den Produkt(en) 3TG-Rückstände vor? </v>
      </c>
      <c r="B18" s="92"/>
      <c r="C18" s="92"/>
      <c r="D18" s="96"/>
      <c r="E18" s="20" t="s">
        <v>804</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803</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 xml:space="preserve">Zinn  </v>
      </c>
      <c r="B20" s="89">
        <f>IF($B$15="Yes",Declaration!D33,0)</f>
        <v>0</v>
      </c>
      <c r="C20" s="89" t="str">
        <f ca="1">IF(H20=1,J20,I20)</f>
        <v>Vollständig</v>
      </c>
      <c r="D20" s="97" t="str">
        <f>IF(H20=1,"Click here to answer question 2 for Tin","")</f>
        <v/>
      </c>
      <c r="E20" s="20" t="s">
        <v>803</v>
      </c>
      <c r="F20" s="94">
        <f>IF(B$15="No",0,1)</f>
        <v>0</v>
      </c>
      <c r="G20" s="70">
        <f>IF(B20=0,1,0)</f>
        <v>1</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803</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803</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v>
      </c>
      <c r="B23" s="92"/>
      <c r="C23" s="92"/>
      <c r="D23" s="96"/>
      <c r="E23" s="20" t="s">
        <v>803</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 xml:space="preserve">Zinn  </v>
      </c>
      <c r="B25" s="89">
        <f>IF(AND($B$15="Yes",$B$20="Yes"),Declaration!D39,0)</f>
        <v>0</v>
      </c>
      <c r="C25" s="89" t="str">
        <f ca="1">IF(H25=1,J25,I25)</f>
        <v>Vollständig</v>
      </c>
      <c r="D25" s="97" t="str">
        <f>IF(H25=1,"Click here to answer question 3 for Tin","")</f>
        <v/>
      </c>
      <c r="E25" s="20" t="s">
        <v>803</v>
      </c>
      <c r="F25" s="94">
        <f>IF(OR(B15="No",B20="No"),0,1)</f>
        <v>0</v>
      </c>
      <c r="G25" s="70">
        <f>IF(B25=0,1,0)</f>
        <v>1</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803</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803</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 xml:space="preserve">Zinn  </v>
      </c>
      <c r="B30" s="89">
        <f>IF(AND($B$15="Yes",$B$20="Yes"),Declaration!D45,0)</f>
        <v>0</v>
      </c>
      <c r="C30" s="89" t="str">
        <f ca="1">IF(H30=1,J30,I30)</f>
        <v>Vollständig</v>
      </c>
      <c r="D30" s="260" t="str">
        <f>IF(H30=1,"Click here to answer question 4 for Tin","")</f>
        <v/>
      </c>
      <c r="E30" s="20"/>
      <c r="F30" s="94">
        <f>F25</f>
        <v>0</v>
      </c>
      <c r="G30" s="70">
        <f>IF(B30=0,1,0)</f>
        <v>1</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 xml:space="preserve">5) Stammt das für die Funktionalität oder  Herstellung Ihrer Produkte benötigte 3TG-Mineral zu 100 % aus Recycling- oder Schrottquellen? </v>
      </c>
      <c r="B33" s="92"/>
      <c r="C33" s="92"/>
      <c r="D33" s="96"/>
      <c r="E33" s="20" t="s">
        <v>1302</v>
      </c>
      <c r="F33" s="93"/>
      <c r="J33" s="148"/>
    </row>
    <row r="34" spans="1:10" ht="51">
      <c r="A34" s="90" t="str">
        <f ca="1">Declaration!B50</f>
        <v xml:space="preserve">Tantal  </v>
      </c>
      <c r="B34" s="89">
        <f>IF(AND($B$14="Yes",$B$19="Yes"),Declaration!D50,0)</f>
        <v>0</v>
      </c>
      <c r="C34" s="89" t="str">
        <f ca="1">IF(H34=1,J34,I34)</f>
        <v>Vollständig</v>
      </c>
      <c r="D34" s="260" t="str">
        <f>IF(H34=1,"Click here to answer question 5 for Tantalum","")</f>
        <v/>
      </c>
      <c r="E34" s="20" t="s">
        <v>1302</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 xml:space="preserve">Zinn  </v>
      </c>
      <c r="B35" s="89">
        <f>IF(AND($B$15="Yes",$B$20="Yes"),Declaration!D51,0)</f>
        <v>0</v>
      </c>
      <c r="C35" s="89" t="str">
        <f ca="1">IF(H35=1,J35,I35)</f>
        <v>Vollständig</v>
      </c>
      <c r="D35" s="260" t="str">
        <f>IF(H35=1,"Click here to answer question 5 for Tin","")</f>
        <v/>
      </c>
      <c r="E35" s="20" t="s">
        <v>1302</v>
      </c>
      <c r="F35" s="94">
        <f>F25</f>
        <v>0</v>
      </c>
      <c r="G35" s="70">
        <f>IF(B35=0,1,0)</f>
        <v>1</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1302</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51">
      <c r="A37" s="90" t="str">
        <f ca="1">Declaration!B53</f>
        <v xml:space="preserve">Wolfram  </v>
      </c>
      <c r="B37" s="89">
        <f>IF(AND($B$17="Yes",$B$22="Yes"),Declaration!D53,0)</f>
        <v>0</v>
      </c>
      <c r="C37" s="89" t="str">
        <f ca="1">IF(H37=1,J37,I37)</f>
        <v>Vollständig</v>
      </c>
      <c r="D37" s="260" t="str">
        <f>IF(H37=1,"Click here to answer question 5 for Tungsten","")</f>
        <v/>
      </c>
      <c r="E37" s="20" t="s">
        <v>1302</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v>
      </c>
      <c r="B38" s="92"/>
      <c r="C38" s="92"/>
      <c r="D38" s="96"/>
      <c r="E38" s="20" t="s">
        <v>803</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802</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 xml:space="preserve">Zinn  </v>
      </c>
      <c r="B40" s="268">
        <f>IF(AND($B$15="Yes",$B$20="Yes"),Declaration!D57,0)</f>
        <v>0</v>
      </c>
      <c r="C40" s="89" t="str">
        <f ca="1">IF(H40=1,J40,I40)</f>
        <v>Vollständig</v>
      </c>
      <c r="D40" s="261" t="str">
        <f>IF(H40=1,"Click here to answer question 6 for Tin","")</f>
        <v/>
      </c>
      <c r="E40" s="20" t="s">
        <v>802</v>
      </c>
      <c r="F40" s="94">
        <f>F25</f>
        <v>0</v>
      </c>
      <c r="G40" s="70">
        <f>IF(B40=0,1,0)</f>
        <v>1</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802</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802</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 xml:space="preserve">7) Haben Sie alle Schmelzhütten ermittelt, die das 3TG-Mineral für Ihre Lieferkette bereitstellen? </v>
      </c>
      <c r="B43" s="92"/>
      <c r="C43" s="92"/>
      <c r="D43" s="96"/>
      <c r="E43" s="20" t="s">
        <v>804</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1298</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 xml:space="preserve">Zinn  </v>
      </c>
      <c r="B45" s="89">
        <f>IF(AND($B$15="Yes",$B$20="Yes"),Declaration!D63,0)</f>
        <v>0</v>
      </c>
      <c r="C45" s="89" t="str">
        <f ca="1">IF(H45=1,J45,I45)</f>
        <v>Vollständig</v>
      </c>
      <c r="D45" s="260" t="str">
        <f>IF(H45=1,"Click here to answer question 7 for Tin","")</f>
        <v/>
      </c>
      <c r="E45" s="20" t="s">
        <v>1298</v>
      </c>
      <c r="F45" s="94">
        <f>F25</f>
        <v>0</v>
      </c>
      <c r="G45" s="70">
        <f>IF(B45=0,1,0)</f>
        <v>1</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1298</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1298</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 xml:space="preserve">8) Haben Sie alle relevanten Informationen, die Ihr Unternehmen zu den Schmelzhütten erhalten hat, in dieser Erklärung aufgeführt? </v>
      </c>
      <c r="B48" s="92"/>
      <c r="C48" s="92"/>
      <c r="D48" s="96"/>
      <c r="E48" s="20" t="s">
        <v>805</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803</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 xml:space="preserve">Zinn  </v>
      </c>
      <c r="B50" s="89">
        <f>IF(AND($B$15="Yes",$B$20="Yes"),Declaration!D69,0)</f>
        <v>0</v>
      </c>
      <c r="C50" s="89" t="str">
        <f ca="1">IF(H50=1,J50,I50)</f>
        <v>Vollständig</v>
      </c>
      <c r="D50" s="261" t="str">
        <f>IF(H50=1,"Click here to answer question 8 for Tin","")</f>
        <v/>
      </c>
      <c r="E50" s="20" t="s">
        <v>803</v>
      </c>
      <c r="F50" s="94">
        <f>F25</f>
        <v>0</v>
      </c>
      <c r="G50" s="70">
        <f>IF(B50=0,1,0)</f>
        <v>1</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803</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803</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441</v>
      </c>
      <c r="F53" s="93"/>
      <c r="G53" s="93"/>
      <c r="H53" s="93"/>
    </row>
    <row r="54" spans="1:10" ht="39">
      <c r="A54" s="89" t="str">
        <f ca="1">Declaration!B75</f>
        <v>A. Haben Sie eine konfliktfreie Beschaffungsrichtlinie für Mineralien erstellt?</v>
      </c>
      <c r="B54" s="89" t="str">
        <f>Declaration!D75</f>
        <v>Yes</v>
      </c>
      <c r="C54" s="89" t="str">
        <f t="shared" ref="C54:C60" ca="1" si="10">IF(H54=1,J54,I54)</f>
        <v>Vollständig</v>
      </c>
      <c r="D54" s="95" t="str">
        <f>IF(H54=1,"Click here to answer question (A)","")</f>
        <v/>
      </c>
      <c r="E54" s="20" t="s">
        <v>1302</v>
      </c>
      <c r="F54" s="94">
        <f>IF(SUM(F$24:F$27)=0,0,1)</f>
        <v>0</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v>
      </c>
      <c r="B55" s="89" t="str">
        <f>Declaration!D77</f>
        <v>No</v>
      </c>
      <c r="C55" s="89" t="str">
        <f t="shared" ca="1" si="10"/>
        <v>Vollständig</v>
      </c>
      <c r="D55" s="95" t="str">
        <f>IF(H55=1,"Click here to answer question (B)","")</f>
        <v/>
      </c>
      <c r="E55" s="20" t="s">
        <v>1302</v>
      </c>
      <c r="F55" s="94">
        <f t="shared" ref="F55" si="12">F$54</f>
        <v>0</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89" t="s">
        <v>5</v>
      </c>
      <c r="B56" s="89">
        <f>Declaration!G77</f>
        <v>0</v>
      </c>
      <c r="C56" s="89" t="str">
        <f t="shared" ca="1" si="10"/>
        <v>Vollständig</v>
      </c>
      <c r="D56" s="95" t="str">
        <f>IF(H56=1,"Click here to specify URL for question (B)","")</f>
        <v/>
      </c>
      <c r="E56" s="20"/>
      <c r="F56" s="94">
        <f>IF(AND(F55=1,B55="Yes"),1,0)</f>
        <v>0</v>
      </c>
      <c r="G56" s="70">
        <f>IF(LEN(B56)&gt;1,0,1)</f>
        <v>1</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63.75">
      <c r="A57" s="89" t="str">
        <f ca="1">Declaration!B79</f>
        <v>C. Verlangen Sie von Ihren direkten Lieferanten, das 3TG-Mineral ausschließlich von Schmelzhütten zu beziehen, deren Sorgfaltspflichts-Praktiken von einer unabhängigen Instanz überprüft wurden?</v>
      </c>
      <c r="B57" s="89" t="str">
        <f>Declaration!D79</f>
        <v>No</v>
      </c>
      <c r="C57" s="89" t="str">
        <f t="shared" ca="1" si="10"/>
        <v>Vollständig</v>
      </c>
      <c r="D57" s="95" t="str">
        <f>IF(H57=1,"Click here to answer question (C)","")</f>
        <v/>
      </c>
      <c r="E57" s="20" t="s">
        <v>1302</v>
      </c>
      <c r="F57" s="94">
        <f>F$54</f>
        <v>0</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v>
      </c>
      <c r="B58" s="89" t="str">
        <f>Declaration!D81</f>
        <v>Yes</v>
      </c>
      <c r="C58" s="89" t="str">
        <f t="shared" ca="1" si="10"/>
        <v>Vollständig</v>
      </c>
      <c r="D58" s="95" t="str">
        <f>IF(H58=1,"Click here to answer question (D)","")</f>
        <v/>
      </c>
      <c r="E58" s="20" t="s">
        <v>1302</v>
      </c>
      <c r="F58" s="94">
        <f>F$54</f>
        <v>0</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v>
      </c>
      <c r="B59" s="89" t="str">
        <f>Declaration!D83</f>
        <v>Yes, in conformance with IPC1755 (e.g., CMRT)</v>
      </c>
      <c r="C59" s="89" t="str">
        <f t="shared" ca="1" si="10"/>
        <v>Vollständig</v>
      </c>
      <c r="D59" s="95" t="str">
        <f>IF(H59=1,"Click here to answer question (E)","")</f>
        <v/>
      </c>
      <c r="E59" s="20" t="s">
        <v>1302</v>
      </c>
      <c r="F59" s="94">
        <f>F$54</f>
        <v>0</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39">
      <c r="A60" s="89" t="str">
        <f ca="1">Declaration!B85</f>
        <v>F. Überprüfen Sie die Sorgfaltspflichts-Informationen, die Sie von ihren Lieferanten erhalten, anhand der Erwartungen Ihres Unternehmens?</v>
      </c>
      <c r="B60" s="89" t="str">
        <f>Declaration!D85</f>
        <v>No</v>
      </c>
      <c r="C60" s="89" t="str">
        <f t="shared" ca="1" si="10"/>
        <v>Vollständig</v>
      </c>
      <c r="D60" s="95" t="str">
        <f>IF(H60=1,"Click here to answer question (F)","")</f>
        <v/>
      </c>
      <c r="E60" s="20" t="s">
        <v>1302</v>
      </c>
      <c r="F60" s="94">
        <f>F$54</f>
        <v>0</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v>
      </c>
      <c r="B62" s="89" t="str">
        <f>Declaration!D87</f>
        <v>Yes</v>
      </c>
      <c r="C62" s="89" t="str">
        <f t="shared" ref="C62:C68" ca="1" si="13">IF(H62=1,J62,I62)</f>
        <v>Vollständig</v>
      </c>
      <c r="D62" s="95" t="str">
        <f>IF(H62=1,"Click here to answer question (G)","")</f>
        <v/>
      </c>
      <c r="E62" s="20" t="s">
        <v>1302</v>
      </c>
      <c r="F62" s="94">
        <f>F$54</f>
        <v>0</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v>
      </c>
      <c r="B63" s="89" t="str">
        <f>Declaration!D89</f>
        <v>No</v>
      </c>
      <c r="C63" s="89" t="str">
        <f t="shared" ca="1" si="13"/>
        <v>Vollständig</v>
      </c>
      <c r="D63" s="95" t="str">
        <f>IF(H63=1,"Click here to answer question (H)","")</f>
        <v/>
      </c>
      <c r="E63" s="20" t="s">
        <v>1302</v>
      </c>
      <c r="F63" s="94">
        <f>F$54</f>
        <v>0</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3" t="str">
        <f ca="1">OFFSET(L!$C$1,MATCH("Product List"&amp;ADDRESS(ROW(),COLUMN(),4),L!$A:$A,0)-1,SL,,)</f>
        <v>Abschluss nur erforderlich, wenn die Ebene "Produkt (oder eine Liste von Produkten)" auf der "Erklärung" Arbeitsblatt ausgewählt wurde-</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5" t="str">
        <f ca="1">OFFSET(L!$C$1,MATCH("General"&amp;"Cpy",L!$A:$A,0)-1,SL,,)</f>
        <v>© 2023 Responsible Minerals Initiative. All rights reserved.</v>
      </c>
      <c r="C2006" s="395"/>
      <c r="D2006" s="395"/>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Haller, Thomas</cp:lastModifiedBy>
  <cp:lastPrinted>2023-06-12T14:49:39Z</cp:lastPrinted>
  <dcterms:created xsi:type="dcterms:W3CDTF">2010-06-21T21:00:23Z</dcterms:created>
  <dcterms:modified xsi:type="dcterms:W3CDTF">2023-06-12T14:49:47Z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9c86c25f-31f1-46f7-b4f9-3c53b1ed0b07_Enabled">
    <vt:lpwstr>true</vt:lpwstr>
  </property>
  <property fmtid="{D5CDD505-2E9C-101B-9397-08002B2CF9AE}" pid="6" name="MSIP_Label_9c86c25f-31f1-46f7-b4f9-3c53b1ed0b07_SetDate">
    <vt:lpwstr>2023-06-12T14:44:19Z</vt:lpwstr>
  </property>
  <property fmtid="{D5CDD505-2E9C-101B-9397-08002B2CF9AE}" pid="7" name="MSIP_Label_9c86c25f-31f1-46f7-b4f9-3c53b1ed0b07_Method">
    <vt:lpwstr>Standard</vt:lpwstr>
  </property>
  <property fmtid="{D5CDD505-2E9C-101B-9397-08002B2CF9AE}" pid="8" name="MSIP_Label_9c86c25f-31f1-46f7-b4f9-3c53b1ed0b07_Name">
    <vt:lpwstr>Internal</vt:lpwstr>
  </property>
  <property fmtid="{D5CDD505-2E9C-101B-9397-08002B2CF9AE}" pid="9" name="MSIP_Label_9c86c25f-31f1-46f7-b4f9-3c53b1ed0b07_SiteId">
    <vt:lpwstr>a1ae89fb-21b9-40bf-9d82-a10ae85a2407</vt:lpwstr>
  </property>
  <property fmtid="{D5CDD505-2E9C-101B-9397-08002B2CF9AE}" pid="10" name="MSIP_Label_9c86c25f-31f1-46f7-b4f9-3c53b1ed0b07_ActionId">
    <vt:lpwstr>fe29b0b4-7a64-4473-9dac-b78ee82fdab3</vt:lpwstr>
  </property>
  <property fmtid="{D5CDD505-2E9C-101B-9397-08002B2CF9AE}" pid="11" name="MSIP_Label_9c86c25f-31f1-46f7-b4f9-3c53b1ed0b07_ContentBits">
    <vt:lpwstr>0</vt:lpwstr>
  </property>
</Properties>
</file>